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6"/>
  </bookViews>
  <sheets>
    <sheet name="PIR" sheetId="1" r:id="rId1"/>
    <sheet name="ACC" sheetId="2" r:id="rId2"/>
    <sheet name="Cenário_PIR" sheetId="3" r:id="rId3"/>
    <sheet name="Ambiental" sheetId="4" r:id="rId4"/>
    <sheet name="Cenario Ambiental" sheetId="5" r:id="rId5"/>
    <sheet name="BAU" sheetId="6" r:id="rId6"/>
    <sheet name="Cenario BAU" sheetId="7" r:id="rId7"/>
  </sheets>
  <definedNames>
    <definedName name="_xlnm.Print_Area" localSheetId="4">'Cenario Ambiental'!$C$1:$AG$33</definedName>
    <definedName name="_xlnm.Print_Area" localSheetId="6">'Cenario BAU'!$C$1:$AG$48</definedName>
    <definedName name="_xlnm.Print_Area" localSheetId="2">'Cenário_PIR'!$C$105:$AG$154</definedName>
  </definedNames>
  <calcPr fullCalcOnLoad="1"/>
</workbook>
</file>

<file path=xl/sharedStrings.xml><?xml version="1.0" encoding="utf-8"?>
<sst xmlns="http://schemas.openxmlformats.org/spreadsheetml/2006/main" count="857" uniqueCount="160">
  <si>
    <t>Fator Técnico-Econômico</t>
  </si>
  <si>
    <t>solar fotovoltaica</t>
  </si>
  <si>
    <t>coletores solares</t>
  </si>
  <si>
    <t>eólico pequeno porte</t>
  </si>
  <si>
    <t>eólico grande porte</t>
  </si>
  <si>
    <t>pico hidrelétricas</t>
  </si>
  <si>
    <t>pequenas hidrelétricas</t>
  </si>
  <si>
    <t>micro hidrelétricas</t>
  </si>
  <si>
    <t>GNV</t>
  </si>
  <si>
    <t>GN Industrial</t>
  </si>
  <si>
    <t>GN Termelétricas</t>
  </si>
  <si>
    <t>GN residencial</t>
  </si>
  <si>
    <t>Gasolina</t>
  </si>
  <si>
    <t>Querosene</t>
  </si>
  <si>
    <t>GLP</t>
  </si>
  <si>
    <t>Diesel</t>
  </si>
  <si>
    <t>Óleo Comb</t>
  </si>
  <si>
    <t>Esgoto</t>
  </si>
  <si>
    <t>Vinhaça</t>
  </si>
  <si>
    <t>Aterros sanitários</t>
  </si>
  <si>
    <t>Dejetos animais</t>
  </si>
  <si>
    <t>Álcool</t>
  </si>
  <si>
    <t>Biodiesel</t>
  </si>
  <si>
    <t>Cascas de Arroz</t>
  </si>
  <si>
    <t>Bagaço de Cana</t>
  </si>
  <si>
    <t>7,5</t>
  </si>
  <si>
    <t>2,5</t>
  </si>
  <si>
    <t>Peso</t>
  </si>
  <si>
    <t>Custo do Empreendimento (US$/kW)</t>
  </si>
  <si>
    <t>custo &lt; 500</t>
  </si>
  <si>
    <t xml:space="preserve"> 500&lt;custo&lt;= 900</t>
  </si>
  <si>
    <t>900&lt;custo&lt;= 1500</t>
  </si>
  <si>
    <t>1500&lt;custo&lt; =2000</t>
  </si>
  <si>
    <t>custo &gt; 2000</t>
  </si>
  <si>
    <t>Suprimento de Combustível</t>
  </si>
  <si>
    <t>Custo regulado</t>
  </si>
  <si>
    <t>Custo livre</t>
  </si>
  <si>
    <t>Custo/Dificuldade de Manutenção</t>
  </si>
  <si>
    <t>sem necessidade de manutenção freqüente - utiliza peças nacionais</t>
  </si>
  <si>
    <t>manutenção freqüente e com necessidade de peças nacionais</t>
  </si>
  <si>
    <t>sem necessidade de manutenção freqüente - utiliza peças importadas</t>
  </si>
  <si>
    <t>manutenção freqüente e com necessidade de peças importadas</t>
  </si>
  <si>
    <t>necessidade de deslocamento da tecnologia para outros lugares</t>
  </si>
  <si>
    <t>Custo de Geração (US$/MWh)</t>
  </si>
  <si>
    <t xml:space="preserve">custo &lt; 40 </t>
  </si>
  <si>
    <t xml:space="preserve"> 40 &lt;custo&lt; 90</t>
  </si>
  <si>
    <t>custo &gt; 90</t>
  </si>
  <si>
    <t>Distância entre a Fonte e o centro de Consumo</t>
  </si>
  <si>
    <t>distância &lt;=1 km</t>
  </si>
  <si>
    <t>1 km&lt;distância&lt;=10 km</t>
  </si>
  <si>
    <t>10km&lt;distância&lt;=100km</t>
  </si>
  <si>
    <t>100km&lt;distância&lt;=500km</t>
  </si>
  <si>
    <t>distância &gt; 500km</t>
  </si>
  <si>
    <t>Tempo de Construção</t>
  </si>
  <si>
    <t>tempo&lt;=6 meses</t>
  </si>
  <si>
    <t>6 meses&lt;tempo&lt;=2 anos</t>
  </si>
  <si>
    <t>tempo &gt; 2 anos</t>
  </si>
  <si>
    <t>Disponibilidade do energético na região</t>
  </si>
  <si>
    <t>Alta</t>
  </si>
  <si>
    <t>Média</t>
  </si>
  <si>
    <t>Baixa</t>
  </si>
  <si>
    <t>Tempo de Retorno do Investimento</t>
  </si>
  <si>
    <t>tempo&lt;=3 anos</t>
  </si>
  <si>
    <t>3 anos&lt;tempo&lt;=7 anos</t>
  </si>
  <si>
    <t>7 anos&lt;tempo&lt;=12 anos</t>
  </si>
  <si>
    <t>12 anos&lt;tempo&lt;=15 anos</t>
  </si>
  <si>
    <t>15 anos&lt;tempo</t>
  </si>
  <si>
    <t>Domínio da Tecnologia</t>
  </si>
  <si>
    <t>regional</t>
  </si>
  <si>
    <t>regional/nacional</t>
  </si>
  <si>
    <t>nacional</t>
  </si>
  <si>
    <t>nacional/importado</t>
  </si>
  <si>
    <t>importado</t>
  </si>
  <si>
    <t>Fator de Capacidade</t>
  </si>
  <si>
    <t>FC&gt;=70%</t>
  </si>
  <si>
    <t>70%&gt;FC&gt;=40%</t>
  </si>
  <si>
    <t>FC&lt;40%</t>
  </si>
  <si>
    <t>Mecanismos de Incentivo</t>
  </si>
  <si>
    <t>Proinfa/PPA</t>
  </si>
  <si>
    <t>Linhas de Financiamento</t>
  </si>
  <si>
    <t>Subsídios</t>
  </si>
  <si>
    <t>Sobretaxação</t>
  </si>
  <si>
    <t>Potencial de comercialização de excedentes</t>
  </si>
  <si>
    <t>Grande</t>
  </si>
  <si>
    <t>Médio</t>
  </si>
  <si>
    <t>Baixo</t>
  </si>
  <si>
    <t>total</t>
  </si>
  <si>
    <t>total ponderado</t>
  </si>
  <si>
    <t>Fator Ambiental</t>
  </si>
  <si>
    <t>Natureza do Combustível</t>
  </si>
  <si>
    <t>renovável</t>
  </si>
  <si>
    <t>Não Renovável</t>
  </si>
  <si>
    <t>Poluição Atmosférica</t>
  </si>
  <si>
    <t>não polui</t>
  </si>
  <si>
    <t>afeta a qualidade do ar de forma leve</t>
  </si>
  <si>
    <t>poluição a ponto de afetar o equilíbrio ambiental</t>
  </si>
  <si>
    <t>Poluição das Águas</t>
  </si>
  <si>
    <t>afeta a temperatura das águas</t>
  </si>
  <si>
    <t>dejetos nocivos nas águas</t>
  </si>
  <si>
    <t>Poluição do Solo</t>
  </si>
  <si>
    <t>afeta a qualidade da terra de forma leve</t>
  </si>
  <si>
    <t>dejetos nocivos na terra</t>
  </si>
  <si>
    <t xml:space="preserve">Tamanho da Área Afetada </t>
  </si>
  <si>
    <t>não significativa</t>
  </si>
  <si>
    <t>500 m^2&lt;área&lt;1500 m^2</t>
  </si>
  <si>
    <t>&gt; 1500 m^2</t>
  </si>
  <si>
    <t>Facilidade para obtenção das licenças ambientais</t>
  </si>
  <si>
    <t>Sem obstáculos significativos</t>
  </si>
  <si>
    <t>Obstáculos razoáveis</t>
  </si>
  <si>
    <t>Obstáculos grandes</t>
  </si>
  <si>
    <t>Emissão de Gases do Efeito Estufa (GEE)</t>
  </si>
  <si>
    <t>desprezível</t>
  </si>
  <si>
    <t>médio</t>
  </si>
  <si>
    <t>alto</t>
  </si>
  <si>
    <t>Fator Político</t>
  </si>
  <si>
    <t>Disponibilidade do Combustível</t>
  </si>
  <si>
    <t>combustível abundante obtido na região</t>
  </si>
  <si>
    <t>gás natural</t>
  </si>
  <si>
    <t>combustível derivado de petróleo</t>
  </si>
  <si>
    <t>Risco a Exposição Cambial</t>
  </si>
  <si>
    <t>tecnologia nacional sem risco cambial nos fluxos de caixa</t>
  </si>
  <si>
    <t>tecnologia mista, com risco cambial parcial nos fluxos de caixa</t>
  </si>
  <si>
    <t>tecnologia importada com grande influência do câmbio nos fluxos de caixa</t>
  </si>
  <si>
    <t>Oposição da População</t>
  </si>
  <si>
    <t>População apóia este tipo de tecnologia</t>
  </si>
  <si>
    <t>População não se opõe, mas há movimentos de oposição</t>
  </si>
  <si>
    <t>população contra esta tecnologia</t>
  </si>
  <si>
    <t>Propriedade da Fonte de Energia</t>
  </si>
  <si>
    <t>Fonte obtida na região</t>
  </si>
  <si>
    <t>-</t>
  </si>
  <si>
    <t>Fonte externa à região</t>
  </si>
  <si>
    <t>Apoio Governamental</t>
  </si>
  <si>
    <t>Governo é ativamente favorável à adoção da tecnologia</t>
  </si>
  <si>
    <t>Governo é passivamente favorável à adoção da tecnologia</t>
  </si>
  <si>
    <t>Governo é indiferente</t>
  </si>
  <si>
    <t>Governo é passivamente oposto à adoção da tecnologia</t>
  </si>
  <si>
    <t>Governo é ativamente oposto à adoção da tecnologia</t>
  </si>
  <si>
    <t>Implicações regulatórias</t>
  </si>
  <si>
    <t>Existe legislação  regulatória favorável aos investimentos</t>
  </si>
  <si>
    <t>Existe legislação regulatória mas ela é passível de interpretações dúbias</t>
  </si>
  <si>
    <t>Não existe legislação regulatória</t>
  </si>
  <si>
    <t>Fator Social</t>
  </si>
  <si>
    <t>Contaminação Atmosférica</t>
  </si>
  <si>
    <t>poluição a ponto de afetar a qualidade de vida da população</t>
  </si>
  <si>
    <t>Contaminação das Águas</t>
  </si>
  <si>
    <t>Contaminação do Solo</t>
  </si>
  <si>
    <t>Contaminação Sonora</t>
  </si>
  <si>
    <t>ruídos médios</t>
  </si>
  <si>
    <t>ruídos nocivos a população local ou aos animais</t>
  </si>
  <si>
    <t>Utilidades secundárias para a População</t>
  </si>
  <si>
    <t>Criação de áreas que podem ser utilizadas para atividades lucrativas ou de melhore as condições da região</t>
  </si>
  <si>
    <t xml:space="preserve">Criação de áreas que podem ser utilizadas para lazer </t>
  </si>
  <si>
    <t>não acrescenta nenhuma utilidade além da energia</t>
  </si>
  <si>
    <t>Empregos (quanti e quali)</t>
  </si>
  <si>
    <t>Grande Quantidade e  Qualidade de empregos</t>
  </si>
  <si>
    <t>Alta Quanti e Baixa Quali ou vice-versa</t>
  </si>
  <si>
    <t>Baixa Quantidade e  Qualidade de empregos</t>
  </si>
  <si>
    <t>Potencial de adoção em larga escala na região</t>
  </si>
  <si>
    <t>Alto</t>
  </si>
  <si>
    <t>Nota Final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</si>
</sst>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_-* #,##0.00\ [$€-407]_-;\-* #,##0.00\ [$€-407]_-;_-* \-??\ [$€-407]_-;_-@_-"/>
    <numFmt numFmtId="167" formatCode="0.00"/>
    <numFmt numFmtId="168" formatCode="0.0000"/>
    <numFmt numFmtId="169" formatCode="0.000"/>
  </numFmts>
  <fonts count="6">
    <font>
      <sz val="10"/>
      <name val="Arial"/>
      <family val="2"/>
    </font>
    <font>
      <sz val="12.4"/>
      <name val="Arial"/>
      <family val="5"/>
    </font>
    <font>
      <sz val="9.5"/>
      <name val="Arial"/>
      <family val="5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medium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 vertical="center"/>
    </xf>
    <xf numFmtId="164" fontId="0" fillId="0" borderId="1" xfId="0" applyFont="1" applyBorder="1" applyAlignment="1">
      <alignment vertical="center" textRotation="90" wrapText="1"/>
    </xf>
    <xf numFmtId="164" fontId="0" fillId="0" borderId="1" xfId="0" applyBorder="1" applyAlignment="1">
      <alignment/>
    </xf>
    <xf numFmtId="164" fontId="3" fillId="0" borderId="1" xfId="0" applyFont="1" applyBorder="1" applyAlignment="1">
      <alignment horizontal="center"/>
    </xf>
    <xf numFmtId="164" fontId="3" fillId="2" borderId="2" xfId="0" applyFont="1" applyFill="1" applyBorder="1" applyAlignment="1">
      <alignment horizontal="center" vertical="center"/>
    </xf>
    <xf numFmtId="166" fontId="0" fillId="0" borderId="3" xfId="0" applyNumberFormat="1" applyBorder="1" applyAlignment="1">
      <alignment vertical="center"/>
    </xf>
    <xf numFmtId="164" fontId="0" fillId="0" borderId="4" xfId="0" applyBorder="1" applyAlignment="1">
      <alignment vertical="center"/>
    </xf>
    <xf numFmtId="166" fontId="0" fillId="0" borderId="4" xfId="0" applyNumberFormat="1" applyBorder="1" applyAlignment="1">
      <alignment vertical="center"/>
    </xf>
    <xf numFmtId="164" fontId="0" fillId="0" borderId="5" xfId="0" applyBorder="1" applyAlignment="1">
      <alignment vertical="center"/>
    </xf>
    <xf numFmtId="164" fontId="3" fillId="3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 horizontal="center" vertical="center"/>
    </xf>
    <xf numFmtId="164" fontId="0" fillId="0" borderId="6" xfId="0" applyBorder="1" applyAlignment="1">
      <alignment vertical="center"/>
    </xf>
    <xf numFmtId="164" fontId="0" fillId="0" borderId="7" xfId="0" applyBorder="1" applyAlignment="1">
      <alignment vertical="center"/>
    </xf>
    <xf numFmtId="164" fontId="0" fillId="0" borderId="8" xfId="0" applyBorder="1" applyAlignment="1">
      <alignment vertical="center"/>
    </xf>
    <xf numFmtId="164" fontId="0" fillId="0" borderId="1" xfId="0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0" fillId="0" borderId="9" xfId="0" applyFont="1" applyBorder="1" applyAlignment="1">
      <alignment horizontal="center" vertical="center"/>
    </xf>
    <xf numFmtId="164" fontId="0" fillId="0" borderId="0" xfId="0" applyAlignment="1">
      <alignment/>
    </xf>
    <xf numFmtId="167" fontId="0" fillId="4" borderId="6" xfId="0" applyNumberFormat="1" applyFill="1" applyBorder="1" applyAlignment="1">
      <alignment vertical="center"/>
    </xf>
    <xf numFmtId="167" fontId="0" fillId="4" borderId="7" xfId="0" applyNumberFormat="1" applyFill="1" applyBorder="1" applyAlignment="1">
      <alignment vertical="center"/>
    </xf>
    <xf numFmtId="167" fontId="0" fillId="4" borderId="8" xfId="0" applyNumberFormat="1" applyFill="1" applyBorder="1" applyAlignment="1">
      <alignment vertical="center"/>
    </xf>
    <xf numFmtId="168" fontId="0" fillId="0" borderId="0" xfId="0" applyNumberFormat="1" applyAlignment="1">
      <alignment vertical="center"/>
    </xf>
    <xf numFmtId="168" fontId="0" fillId="0" borderId="0" xfId="0" applyNumberFormat="1" applyAlignment="1">
      <alignment/>
    </xf>
    <xf numFmtId="167" fontId="0" fillId="3" borderId="6" xfId="0" applyNumberFormat="1" applyFill="1" applyBorder="1" applyAlignment="1">
      <alignment vertic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3" fillId="0" borderId="9" xfId="0" applyFont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4" fontId="0" fillId="0" borderId="9" xfId="0" applyFont="1" applyBorder="1" applyAlignment="1">
      <alignment horizontal="center" vertical="center" wrapText="1"/>
    </xf>
    <xf numFmtId="164" fontId="0" fillId="0" borderId="9" xfId="0" applyBorder="1" applyAlignment="1">
      <alignment horizontal="center" vertical="center"/>
    </xf>
    <xf numFmtId="164" fontId="5" fillId="0" borderId="9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4" fontId="3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9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10" xfId="0" applyBorder="1" applyAlignment="1">
      <alignment vertical="center"/>
    </xf>
    <xf numFmtId="164" fontId="0" fillId="0" borderId="11" xfId="0" applyBorder="1" applyAlignment="1">
      <alignment vertical="center"/>
    </xf>
    <xf numFmtId="164" fontId="0" fillId="0" borderId="12" xfId="0" applyBorder="1" applyAlignment="1">
      <alignment vertical="center"/>
    </xf>
    <xf numFmtId="164" fontId="3" fillId="0" borderId="1" xfId="0" applyFont="1" applyBorder="1" applyAlignment="1">
      <alignment vertical="center"/>
    </xf>
    <xf numFmtId="167" fontId="3" fillId="2" borderId="1" xfId="0" applyNumberFormat="1" applyFont="1" applyFill="1" applyBorder="1" applyAlignment="1">
      <alignment vertical="center"/>
    </xf>
    <xf numFmtId="164" fontId="3" fillId="0" borderId="1" xfId="0" applyFont="1" applyBorder="1" applyAlignment="1">
      <alignment/>
    </xf>
    <xf numFmtId="164" fontId="0" fillId="4" borderId="6" xfId="0" applyFill="1" applyBorder="1" applyAlignment="1">
      <alignment vertical="center"/>
    </xf>
    <xf numFmtId="164" fontId="0" fillId="4" borderId="7" xfId="0" applyFill="1" applyBorder="1" applyAlignment="1">
      <alignment vertical="center"/>
    </xf>
    <xf numFmtId="164" fontId="0" fillId="4" borderId="8" xfId="0" applyFill="1" applyBorder="1" applyAlignment="1">
      <alignment vertical="center"/>
    </xf>
    <xf numFmtId="168" fontId="0" fillId="3" borderId="6" xfId="0" applyNumberFormat="1" applyFill="1" applyBorder="1" applyAlignment="1">
      <alignment vertical="center"/>
    </xf>
    <xf numFmtId="168" fontId="0" fillId="3" borderId="7" xfId="0" applyNumberFormat="1" applyFill="1" applyBorder="1" applyAlignment="1">
      <alignment vertical="center"/>
    </xf>
    <xf numFmtId="168" fontId="0" fillId="3" borderId="8" xfId="0" applyNumberFormat="1" applyFill="1" applyBorder="1" applyAlignment="1">
      <alignment vertical="center"/>
    </xf>
    <xf numFmtId="164" fontId="3" fillId="0" borderId="0" xfId="0" applyFont="1" applyFill="1" applyBorder="1" applyAlignment="1">
      <alignment horizontal="center" wrapText="1"/>
    </xf>
    <xf numFmtId="164" fontId="0" fillId="0" borderId="0" xfId="0" applyFont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/>
    </xf>
    <xf numFmtId="168" fontId="0" fillId="3" borderId="10" xfId="0" applyNumberFormat="1" applyFill="1" applyBorder="1" applyAlignment="1">
      <alignment vertical="center"/>
    </xf>
    <xf numFmtId="168" fontId="0" fillId="3" borderId="11" xfId="0" applyNumberFormat="1" applyFill="1" applyBorder="1" applyAlignment="1">
      <alignment vertical="center"/>
    </xf>
    <xf numFmtId="168" fontId="0" fillId="3" borderId="12" xfId="0" applyNumberFormat="1" applyFill="1" applyBorder="1" applyAlignment="1">
      <alignment vertical="center"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 vertical="center"/>
    </xf>
    <xf numFmtId="168" fontId="0" fillId="0" borderId="0" xfId="0" applyNumberFormat="1" applyBorder="1" applyAlignment="1">
      <alignment vertical="center"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/>
    </xf>
    <xf numFmtId="164" fontId="0" fillId="0" borderId="0" xfId="0" applyFill="1" applyBorder="1" applyAlignment="1">
      <alignment vertical="center"/>
    </xf>
    <xf numFmtId="164" fontId="3" fillId="0" borderId="0" xfId="0" applyFont="1" applyFill="1" applyBorder="1" applyAlignment="1">
      <alignment vertical="center"/>
    </xf>
    <xf numFmtId="164" fontId="0" fillId="0" borderId="0" xfId="0" applyBorder="1" applyAlignment="1">
      <alignment vertical="center"/>
    </xf>
    <xf numFmtId="169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Cenário_PIR!$J$1:$AG$1</c:f>
              <c:strCache/>
            </c:strRef>
          </c:cat>
          <c:val>
            <c:numRef>
              <c:f>Cenário_PIR!$J$50:$AG$50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Cenário_PIR!$J$1:$AG$1</c:f>
              <c:strCache/>
            </c:strRef>
          </c:cat>
          <c:val>
            <c:numRef>
              <c:f>Cenário_PIR!$J$102:$AG$102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Cenário_PIR!$J$1:$AG$1</c:f>
              <c:strCache/>
            </c:strRef>
          </c:cat>
          <c:val>
            <c:numRef>
              <c:f>Cenário_PIR!$J$154:$AG$154</c:f>
              <c:numCache/>
            </c:numRef>
          </c:val>
        </c:ser>
        <c:axId val="65756775"/>
        <c:axId val="54940064"/>
      </c:barChart>
      <c:catAx>
        <c:axId val="65756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0064"/>
        <c:crossesAt val="0"/>
        <c:auto val="1"/>
        <c:lblOffset val="100"/>
        <c:noMultiLvlLbl val="0"/>
      </c:catAx>
      <c:valAx>
        <c:axId val="5494006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56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Cenário_PIR!$J$1:$AG$1</c:f>
              <c:strCache/>
            </c:strRef>
          </c:cat>
          <c:val>
            <c:numRef>
              <c:f>Cenário_PIR!$J$50:$AG$50</c:f>
              <c:numCache/>
            </c:numRef>
          </c:val>
        </c:ser>
        <c:axId val="24698529"/>
        <c:axId val="20960170"/>
      </c:barChart>
      <c:catAx>
        <c:axId val="2469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60170"/>
        <c:crossesAt val="0"/>
        <c:auto val="1"/>
        <c:lblOffset val="100"/>
        <c:noMultiLvlLbl val="0"/>
      </c:catAx>
      <c:valAx>
        <c:axId val="2096017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98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'Cenario Ambiental'!$J$1:$AG$1</c:f>
              <c:strCache/>
            </c:strRef>
          </c:cat>
          <c:val>
            <c:numRef>
              <c:f>'Cenario Ambiental'!$J$11:$AG$11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'Cenario Ambiental'!$J$1:$AG$1</c:f>
              <c:strCache/>
            </c:strRef>
          </c:cat>
          <c:val>
            <c:numRef>
              <c:f>'Cenario Ambiental'!$J$22:$AG$22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'Cenario Ambiental'!$J$1:$AG$1</c:f>
              <c:strCache/>
            </c:strRef>
          </c:cat>
          <c:val>
            <c:numRef>
              <c:f>'Cenario Ambiental'!$J$33:$AG$33</c:f>
              <c:numCache/>
            </c:numRef>
          </c:val>
        </c:ser>
        <c:axId val="54423803"/>
        <c:axId val="20052180"/>
      </c:barChart>
      <c:catAx>
        <c:axId val="54423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52180"/>
        <c:crossesAt val="0"/>
        <c:auto val="1"/>
        <c:lblOffset val="100"/>
        <c:noMultiLvlLbl val="0"/>
      </c:catAx>
      <c:valAx>
        <c:axId val="2005218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23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'Cenario BAU'!$J$1:$AG$1</c:f>
              <c:strCache/>
            </c:strRef>
          </c:cat>
          <c:val>
            <c:numRef>
              <c:f>'Cenario BAU'!$J$16:$AG$16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'Cenario BAU'!$J$1:$AG$1</c:f>
              <c:strCache/>
            </c:strRef>
          </c:cat>
          <c:val>
            <c:numRef>
              <c:f>'Cenario BAU'!$J$32:$AG$32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'Cenario BAU'!$J$1:$AG$1</c:f>
              <c:strCache/>
            </c:strRef>
          </c:cat>
          <c:val>
            <c:numRef>
              <c:f>'Cenario BAU'!$J$48:$AG$48</c:f>
              <c:numCache/>
            </c:numRef>
          </c:val>
        </c:ser>
        <c:axId val="46251893"/>
        <c:axId val="13613854"/>
      </c:barChart>
      <c:catAx>
        <c:axId val="46251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13854"/>
        <c:crossesAt val="0"/>
        <c:auto val="1"/>
        <c:lblOffset val="100"/>
        <c:noMultiLvlLbl val="0"/>
      </c:catAx>
      <c:valAx>
        <c:axId val="1361385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51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11</xdr:col>
      <xdr:colOff>19050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90500" y="180975"/>
        <a:ext cx="90487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11</xdr:col>
      <xdr:colOff>19050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90500" y="180975"/>
        <a:ext cx="90487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11</xdr:col>
      <xdr:colOff>19050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90500" y="180975"/>
        <a:ext cx="90487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11</xdr:col>
      <xdr:colOff>19050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90500" y="180975"/>
        <a:ext cx="90487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66" zoomScaleNormal="66" workbookViewId="0" topLeftCell="A3">
      <selection activeCell="A1" sqref="A1"/>
    </sheetView>
  </sheetViews>
  <sheetFormatPr defaultColWidth="12.57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6" zoomScaleNormal="66" workbookViewId="0" topLeftCell="A1">
      <selection activeCell="A1" sqref="A1"/>
    </sheetView>
  </sheetViews>
  <sheetFormatPr defaultColWidth="12.57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4"/>
  <sheetViews>
    <sheetView zoomScale="66" zoomScaleNormal="66" workbookViewId="0" topLeftCell="A13">
      <selection activeCell="C154" sqref="C154"/>
    </sheetView>
  </sheetViews>
  <sheetFormatPr defaultColWidth="9.140625" defaultRowHeight="12.75"/>
  <cols>
    <col min="1" max="1" width="8.8515625" style="1" customWidth="1"/>
    <col min="2" max="2" width="3.7109375" style="1" customWidth="1"/>
    <col min="3" max="3" width="38.421875" style="1" customWidth="1"/>
    <col min="4" max="4" width="20.28125" style="1" customWidth="1"/>
    <col min="5" max="5" width="21.7109375" style="1" customWidth="1"/>
    <col min="6" max="6" width="30.140625" style="1" customWidth="1"/>
    <col min="7" max="7" width="23.7109375" style="1" customWidth="1"/>
    <col min="8" max="8" width="20.28125" style="1" customWidth="1"/>
    <col min="9" max="9" width="14.8515625" style="1" customWidth="1"/>
    <col min="10" max="10" width="8.7109375" style="1" customWidth="1"/>
    <col min="11" max="11" width="8.8515625" style="1" customWidth="1"/>
    <col min="12" max="12" width="8.7109375" style="1" customWidth="1"/>
    <col min="13" max="13" width="8.140625" style="1" customWidth="1"/>
    <col min="14" max="14" width="8.8515625" style="1" customWidth="1"/>
    <col min="15" max="15" width="7.8515625" style="1" customWidth="1"/>
    <col min="16" max="16" width="8.140625" style="1" customWidth="1"/>
    <col min="17" max="18" width="7.28125" style="1" customWidth="1"/>
    <col min="19" max="19" width="7.57421875" style="1" customWidth="1"/>
    <col min="20" max="20" width="7.421875" style="1" customWidth="1"/>
    <col min="21" max="21" width="7.28125" style="1" customWidth="1"/>
    <col min="22" max="27" width="7.421875" style="1" customWidth="1"/>
    <col min="28" max="29" width="8.140625" style="1" customWidth="1"/>
    <col min="30" max="32" width="7.28125" style="1" customWidth="1"/>
    <col min="33" max="33" width="8.00390625" style="1" customWidth="1"/>
    <col min="34" max="16384" width="8.8515625" style="1" customWidth="1"/>
  </cols>
  <sheetData>
    <row r="1" spans="2:33" ht="75" customHeight="1">
      <c r="B1" s="2"/>
      <c r="C1" s="3" t="s">
        <v>0</v>
      </c>
      <c r="D1" s="3"/>
      <c r="E1" s="3"/>
      <c r="F1" s="3"/>
      <c r="G1" s="3"/>
      <c r="H1" s="3"/>
      <c r="I1" s="4"/>
      <c r="J1" s="5" t="s">
        <v>1</v>
      </c>
      <c r="K1" s="5" t="s">
        <v>2</v>
      </c>
      <c r="L1" s="5" t="s">
        <v>3</v>
      </c>
      <c r="M1" s="5" t="s">
        <v>4</v>
      </c>
      <c r="N1" s="5" t="s">
        <v>5</v>
      </c>
      <c r="O1" s="5" t="s">
        <v>6</v>
      </c>
      <c r="P1" s="5" t="s">
        <v>7</v>
      </c>
      <c r="Q1" s="5" t="s">
        <v>8</v>
      </c>
      <c r="R1" s="5" t="s">
        <v>9</v>
      </c>
      <c r="S1" s="5" t="s">
        <v>10</v>
      </c>
      <c r="T1" s="5" t="s">
        <v>11</v>
      </c>
      <c r="U1" s="5" t="s">
        <v>12</v>
      </c>
      <c r="V1" s="5" t="s">
        <v>13</v>
      </c>
      <c r="W1" s="5" t="s">
        <v>14</v>
      </c>
      <c r="X1" s="5" t="s">
        <v>15</v>
      </c>
      <c r="Y1" s="5" t="s">
        <v>16</v>
      </c>
      <c r="Z1" s="5" t="s">
        <v>17</v>
      </c>
      <c r="AA1" s="5" t="s">
        <v>18</v>
      </c>
      <c r="AB1" s="5" t="s">
        <v>19</v>
      </c>
      <c r="AC1" s="5" t="s">
        <v>20</v>
      </c>
      <c r="AD1" s="5" t="s">
        <v>21</v>
      </c>
      <c r="AE1" s="5" t="s">
        <v>22</v>
      </c>
      <c r="AF1" s="5" t="s">
        <v>23</v>
      </c>
      <c r="AG1" s="5" t="s">
        <v>24</v>
      </c>
    </row>
    <row r="2" spans="2:33" ht="12.75">
      <c r="B2" s="2"/>
      <c r="C2" s="6">
        <v>2005</v>
      </c>
      <c r="D2" s="7">
        <v>10</v>
      </c>
      <c r="E2" s="7" t="s">
        <v>25</v>
      </c>
      <c r="F2" s="7">
        <v>5</v>
      </c>
      <c r="G2" s="7" t="s">
        <v>26</v>
      </c>
      <c r="H2" s="7">
        <v>0</v>
      </c>
      <c r="I2" s="8" t="s">
        <v>27</v>
      </c>
      <c r="J2" s="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10"/>
      <c r="AF2" s="10"/>
      <c r="AG2" s="12"/>
    </row>
    <row r="3" spans="2:33" ht="12.75">
      <c r="B3" s="2"/>
      <c r="C3" s="13" t="s">
        <v>28</v>
      </c>
      <c r="D3" s="14" t="s">
        <v>29</v>
      </c>
      <c r="E3" s="14" t="s">
        <v>30</v>
      </c>
      <c r="F3" s="14" t="s">
        <v>31</v>
      </c>
      <c r="G3" s="14" t="s">
        <v>32</v>
      </c>
      <c r="H3" s="14" t="s">
        <v>33</v>
      </c>
      <c r="I3" s="8">
        <v>4</v>
      </c>
      <c r="J3" s="15">
        <v>0</v>
      </c>
      <c r="K3" s="16">
        <v>10</v>
      </c>
      <c r="L3" s="16">
        <v>2.5</v>
      </c>
      <c r="M3" s="16">
        <v>5</v>
      </c>
      <c r="N3" s="16">
        <v>2.5</v>
      </c>
      <c r="O3" s="16">
        <v>7.5</v>
      </c>
      <c r="P3" s="16">
        <v>5</v>
      </c>
      <c r="Q3" s="16">
        <v>5</v>
      </c>
      <c r="R3" s="16">
        <v>5</v>
      </c>
      <c r="S3" s="16">
        <v>10</v>
      </c>
      <c r="T3" s="16">
        <v>5</v>
      </c>
      <c r="U3" s="16">
        <v>5</v>
      </c>
      <c r="V3" s="16">
        <v>5</v>
      </c>
      <c r="W3" s="16">
        <v>7.5</v>
      </c>
      <c r="X3" s="16">
        <v>5</v>
      </c>
      <c r="Y3" s="16">
        <v>7.5</v>
      </c>
      <c r="Z3" s="16">
        <v>0</v>
      </c>
      <c r="AA3" s="16">
        <v>0</v>
      </c>
      <c r="AB3" s="16">
        <v>0</v>
      </c>
      <c r="AC3" s="16">
        <v>5</v>
      </c>
      <c r="AD3" s="16">
        <v>7.5</v>
      </c>
      <c r="AE3" s="16">
        <v>5</v>
      </c>
      <c r="AF3" s="16">
        <v>5</v>
      </c>
      <c r="AG3" s="17">
        <v>5</v>
      </c>
    </row>
    <row r="4" spans="2:33" ht="24" customHeight="1">
      <c r="B4" s="2"/>
      <c r="C4" s="13" t="s">
        <v>34</v>
      </c>
      <c r="D4" s="18"/>
      <c r="E4" s="19" t="s">
        <v>35</v>
      </c>
      <c r="F4" s="18"/>
      <c r="G4" s="19" t="s">
        <v>36</v>
      </c>
      <c r="H4" s="19"/>
      <c r="I4" s="8">
        <v>2</v>
      </c>
      <c r="J4" s="15">
        <v>10</v>
      </c>
      <c r="K4" s="16">
        <v>10</v>
      </c>
      <c r="L4" s="16">
        <v>10</v>
      </c>
      <c r="M4" s="16">
        <v>10</v>
      </c>
      <c r="N4" s="16">
        <v>10</v>
      </c>
      <c r="O4" s="16">
        <v>7.5</v>
      </c>
      <c r="P4" s="16">
        <v>7.5</v>
      </c>
      <c r="Q4" s="16">
        <v>7.5</v>
      </c>
      <c r="R4" s="16">
        <v>7.5</v>
      </c>
      <c r="S4" s="16">
        <v>7.5</v>
      </c>
      <c r="T4" s="16">
        <v>7.5</v>
      </c>
      <c r="U4" s="16">
        <v>2.5</v>
      </c>
      <c r="V4" s="16">
        <v>2.5</v>
      </c>
      <c r="W4" s="16">
        <v>2.5</v>
      </c>
      <c r="X4" s="16">
        <v>2.5</v>
      </c>
      <c r="Y4" s="16">
        <v>2.5</v>
      </c>
      <c r="Z4" s="16">
        <v>10</v>
      </c>
      <c r="AA4" s="16">
        <v>10</v>
      </c>
      <c r="AB4" s="16">
        <v>10</v>
      </c>
      <c r="AC4" s="16">
        <v>10</v>
      </c>
      <c r="AD4" s="16">
        <v>10</v>
      </c>
      <c r="AE4" s="16">
        <v>0</v>
      </c>
      <c r="AF4" s="16">
        <v>10</v>
      </c>
      <c r="AG4" s="17">
        <v>10</v>
      </c>
    </row>
    <row r="5" spans="2:33" ht="30.75" customHeight="1">
      <c r="B5" s="2"/>
      <c r="C5" s="13" t="s">
        <v>37</v>
      </c>
      <c r="D5" s="19" t="s">
        <v>38</v>
      </c>
      <c r="E5" s="20" t="s">
        <v>39</v>
      </c>
      <c r="F5" s="20" t="s">
        <v>40</v>
      </c>
      <c r="G5" s="19" t="s">
        <v>41</v>
      </c>
      <c r="H5" s="20" t="s">
        <v>42</v>
      </c>
      <c r="I5" s="8">
        <v>2</v>
      </c>
      <c r="J5" s="15">
        <v>5</v>
      </c>
      <c r="K5" s="16">
        <v>10</v>
      </c>
      <c r="L5" s="16">
        <v>2.5</v>
      </c>
      <c r="M5" s="16">
        <v>5</v>
      </c>
      <c r="N5" s="16">
        <v>2.5</v>
      </c>
      <c r="O5" s="16">
        <v>10</v>
      </c>
      <c r="P5" s="16">
        <v>5</v>
      </c>
      <c r="Q5" s="16">
        <v>5</v>
      </c>
      <c r="R5" s="16">
        <v>5</v>
      </c>
      <c r="S5" s="16">
        <v>5</v>
      </c>
      <c r="T5" s="16">
        <v>7.5</v>
      </c>
      <c r="U5" s="16">
        <v>5</v>
      </c>
      <c r="V5" s="16">
        <v>5</v>
      </c>
      <c r="W5" s="16">
        <v>10</v>
      </c>
      <c r="X5" s="16">
        <v>7.5</v>
      </c>
      <c r="Y5" s="16">
        <v>7</v>
      </c>
      <c r="Z5" s="16">
        <v>5</v>
      </c>
      <c r="AA5" s="16">
        <v>5</v>
      </c>
      <c r="AB5" s="16">
        <v>5</v>
      </c>
      <c r="AC5" s="16">
        <v>5</v>
      </c>
      <c r="AD5" s="16">
        <v>10</v>
      </c>
      <c r="AE5" s="16">
        <v>5</v>
      </c>
      <c r="AF5" s="16">
        <v>7.5</v>
      </c>
      <c r="AG5" s="17">
        <v>10</v>
      </c>
    </row>
    <row r="6" spans="2:33" ht="51.75" customHeight="1">
      <c r="B6" s="2"/>
      <c r="C6" s="13" t="s">
        <v>43</v>
      </c>
      <c r="D6" s="14" t="s">
        <v>44</v>
      </c>
      <c r="E6" s="21"/>
      <c r="F6" s="14" t="s">
        <v>45</v>
      </c>
      <c r="G6" s="21"/>
      <c r="H6" s="14" t="s">
        <v>46</v>
      </c>
      <c r="I6" s="8">
        <v>4</v>
      </c>
      <c r="J6" s="15">
        <v>0</v>
      </c>
      <c r="K6" s="16">
        <v>7.5</v>
      </c>
      <c r="L6" s="16">
        <v>2.5</v>
      </c>
      <c r="M6" s="16">
        <v>5</v>
      </c>
      <c r="N6" s="16">
        <v>2.5</v>
      </c>
      <c r="O6" s="16">
        <v>7.5</v>
      </c>
      <c r="P6" s="16">
        <v>5</v>
      </c>
      <c r="Q6" s="16">
        <v>2.5</v>
      </c>
      <c r="R6" s="16">
        <v>7.5</v>
      </c>
      <c r="S6" s="16">
        <v>5</v>
      </c>
      <c r="T6" s="16">
        <v>5</v>
      </c>
      <c r="U6" s="16">
        <v>0</v>
      </c>
      <c r="V6" s="16">
        <v>0</v>
      </c>
      <c r="W6" s="16">
        <v>5</v>
      </c>
      <c r="X6" s="16">
        <v>5</v>
      </c>
      <c r="Y6" s="16">
        <v>5</v>
      </c>
      <c r="Z6" s="16">
        <v>0</v>
      </c>
      <c r="AA6" s="16">
        <v>0</v>
      </c>
      <c r="AB6" s="16">
        <v>0</v>
      </c>
      <c r="AC6" s="16">
        <v>5</v>
      </c>
      <c r="AD6" s="16">
        <v>2.5</v>
      </c>
      <c r="AE6" s="16">
        <v>0</v>
      </c>
      <c r="AF6" s="16">
        <v>7.5</v>
      </c>
      <c r="AG6" s="17">
        <v>7.5</v>
      </c>
    </row>
    <row r="7" spans="2:33" ht="24.75">
      <c r="B7" s="2"/>
      <c r="C7" s="13" t="s">
        <v>47</v>
      </c>
      <c r="D7" s="14" t="s">
        <v>48</v>
      </c>
      <c r="E7" s="14" t="s">
        <v>49</v>
      </c>
      <c r="F7" s="14" t="s">
        <v>50</v>
      </c>
      <c r="G7" s="14" t="s">
        <v>51</v>
      </c>
      <c r="H7" s="14" t="s">
        <v>52</v>
      </c>
      <c r="I7" s="8">
        <v>2</v>
      </c>
      <c r="J7" s="15">
        <v>10</v>
      </c>
      <c r="K7" s="16">
        <v>10</v>
      </c>
      <c r="L7" s="16">
        <v>10</v>
      </c>
      <c r="M7" s="16">
        <v>5</v>
      </c>
      <c r="N7" s="16">
        <v>10</v>
      </c>
      <c r="O7" s="16">
        <v>5</v>
      </c>
      <c r="P7" s="16">
        <v>10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2.5</v>
      </c>
      <c r="X7" s="16">
        <v>0</v>
      </c>
      <c r="Y7" s="16">
        <v>0</v>
      </c>
      <c r="Z7" s="16">
        <v>10</v>
      </c>
      <c r="AA7" s="16">
        <v>5</v>
      </c>
      <c r="AB7" s="16">
        <v>5</v>
      </c>
      <c r="AC7" s="16">
        <v>10</v>
      </c>
      <c r="AD7" s="16">
        <v>2.5</v>
      </c>
      <c r="AE7" s="16">
        <v>0</v>
      </c>
      <c r="AF7" s="16">
        <v>7.5</v>
      </c>
      <c r="AG7" s="17">
        <v>10</v>
      </c>
    </row>
    <row r="8" spans="2:33" ht="12.75">
      <c r="B8" s="2"/>
      <c r="C8" s="13" t="s">
        <v>53</v>
      </c>
      <c r="D8" s="14" t="s">
        <v>54</v>
      </c>
      <c r="E8" s="14"/>
      <c r="F8" s="14" t="s">
        <v>55</v>
      </c>
      <c r="G8" s="14"/>
      <c r="H8" s="14" t="s">
        <v>56</v>
      </c>
      <c r="I8" s="8">
        <v>3</v>
      </c>
      <c r="J8" s="15">
        <v>10</v>
      </c>
      <c r="K8" s="16">
        <v>10</v>
      </c>
      <c r="L8" s="16">
        <v>10</v>
      </c>
      <c r="M8" s="16">
        <v>5</v>
      </c>
      <c r="N8" s="16">
        <v>10</v>
      </c>
      <c r="O8" s="16">
        <v>0</v>
      </c>
      <c r="P8" s="16">
        <v>5</v>
      </c>
      <c r="Q8" s="16">
        <v>5</v>
      </c>
      <c r="R8" s="16">
        <v>10</v>
      </c>
      <c r="S8" s="16">
        <v>5</v>
      </c>
      <c r="T8" s="16">
        <v>10</v>
      </c>
      <c r="U8" s="16">
        <v>10</v>
      </c>
      <c r="V8" s="16">
        <v>10</v>
      </c>
      <c r="W8" s="16">
        <v>10</v>
      </c>
      <c r="X8" s="16">
        <v>10</v>
      </c>
      <c r="Y8" s="16">
        <v>10</v>
      </c>
      <c r="Z8" s="16">
        <v>5</v>
      </c>
      <c r="AA8" s="16">
        <v>5</v>
      </c>
      <c r="AB8" s="16">
        <v>5</v>
      </c>
      <c r="AC8" s="16">
        <v>10</v>
      </c>
      <c r="AD8" s="16">
        <v>5</v>
      </c>
      <c r="AE8" s="16">
        <v>5</v>
      </c>
      <c r="AF8" s="16">
        <v>5</v>
      </c>
      <c r="AG8" s="17">
        <v>5</v>
      </c>
    </row>
    <row r="9" spans="2:33" ht="24.75">
      <c r="B9" s="2"/>
      <c r="C9" s="13" t="s">
        <v>57</v>
      </c>
      <c r="D9" s="14" t="s">
        <v>58</v>
      </c>
      <c r="E9" s="14"/>
      <c r="F9" s="14" t="s">
        <v>59</v>
      </c>
      <c r="G9" s="14"/>
      <c r="H9" s="14" t="s">
        <v>60</v>
      </c>
      <c r="I9" s="8">
        <v>2</v>
      </c>
      <c r="J9" s="15">
        <v>10</v>
      </c>
      <c r="K9" s="16">
        <v>10</v>
      </c>
      <c r="L9" s="16">
        <v>5</v>
      </c>
      <c r="M9" s="16">
        <v>0</v>
      </c>
      <c r="N9" s="16">
        <v>10</v>
      </c>
      <c r="O9" s="16">
        <v>5</v>
      </c>
      <c r="P9" s="16">
        <v>5</v>
      </c>
      <c r="Q9" s="16">
        <v>10</v>
      </c>
      <c r="R9" s="16">
        <v>10</v>
      </c>
      <c r="S9" s="16">
        <v>10</v>
      </c>
      <c r="T9" s="16">
        <v>10</v>
      </c>
      <c r="U9" s="16">
        <v>10</v>
      </c>
      <c r="V9" s="16">
        <v>10</v>
      </c>
      <c r="W9" s="16">
        <v>7.5</v>
      </c>
      <c r="X9" s="16">
        <v>10</v>
      </c>
      <c r="Y9" s="16">
        <v>10</v>
      </c>
      <c r="Z9" s="16">
        <v>10</v>
      </c>
      <c r="AA9" s="16">
        <v>10</v>
      </c>
      <c r="AB9" s="16">
        <v>5</v>
      </c>
      <c r="AC9" s="16">
        <v>10</v>
      </c>
      <c r="AD9" s="16">
        <v>10</v>
      </c>
      <c r="AE9" s="16">
        <v>5</v>
      </c>
      <c r="AF9" s="16">
        <v>7.5</v>
      </c>
      <c r="AG9" s="17">
        <v>10</v>
      </c>
    </row>
    <row r="10" spans="2:33" ht="12.75">
      <c r="B10" s="2"/>
      <c r="C10" s="13" t="s">
        <v>61</v>
      </c>
      <c r="D10" s="14" t="s">
        <v>62</v>
      </c>
      <c r="E10" s="14" t="s">
        <v>63</v>
      </c>
      <c r="F10" s="14" t="s">
        <v>64</v>
      </c>
      <c r="G10" s="14" t="s">
        <v>65</v>
      </c>
      <c r="H10" s="14" t="s">
        <v>66</v>
      </c>
      <c r="I10" s="8">
        <v>4</v>
      </c>
      <c r="J10" s="15">
        <v>0</v>
      </c>
      <c r="K10" s="16">
        <v>10</v>
      </c>
      <c r="L10" s="16">
        <v>0</v>
      </c>
      <c r="M10" s="16">
        <v>2.5</v>
      </c>
      <c r="N10" s="16">
        <v>0</v>
      </c>
      <c r="O10" s="16">
        <v>0</v>
      </c>
      <c r="P10" s="16">
        <v>0</v>
      </c>
      <c r="Q10" s="16">
        <v>7.5</v>
      </c>
      <c r="R10" s="16">
        <v>5</v>
      </c>
      <c r="S10" s="16">
        <v>7.5</v>
      </c>
      <c r="T10" s="16">
        <v>5</v>
      </c>
      <c r="U10" s="16">
        <v>7.5</v>
      </c>
      <c r="V10" s="16">
        <v>7.5</v>
      </c>
      <c r="W10" s="16">
        <v>7.5</v>
      </c>
      <c r="X10" s="16">
        <v>7.5</v>
      </c>
      <c r="Y10" s="16">
        <v>7.5</v>
      </c>
      <c r="Z10" s="16">
        <v>0</v>
      </c>
      <c r="AA10" s="16">
        <v>2.5</v>
      </c>
      <c r="AB10" s="16">
        <v>0</v>
      </c>
      <c r="AC10" s="16">
        <v>5</v>
      </c>
      <c r="AD10" s="16">
        <v>5</v>
      </c>
      <c r="AE10" s="16">
        <v>0</v>
      </c>
      <c r="AF10" s="16">
        <v>5</v>
      </c>
      <c r="AG10" s="17">
        <v>5</v>
      </c>
    </row>
    <row r="11" spans="2:33" ht="12.75">
      <c r="B11" s="2"/>
      <c r="C11" s="13" t="s">
        <v>67</v>
      </c>
      <c r="D11" s="14" t="s">
        <v>68</v>
      </c>
      <c r="E11" s="14" t="s">
        <v>69</v>
      </c>
      <c r="F11" s="14" t="s">
        <v>70</v>
      </c>
      <c r="G11" s="14" t="s">
        <v>71</v>
      </c>
      <c r="H11" s="14" t="s">
        <v>72</v>
      </c>
      <c r="I11" s="8">
        <v>1</v>
      </c>
      <c r="J11" s="15">
        <v>2.5</v>
      </c>
      <c r="K11" s="16">
        <v>10</v>
      </c>
      <c r="L11" s="16">
        <v>2.5</v>
      </c>
      <c r="M11" s="16">
        <v>2.5</v>
      </c>
      <c r="N11" s="16">
        <v>2.5</v>
      </c>
      <c r="O11" s="16">
        <v>7.5</v>
      </c>
      <c r="P11" s="16">
        <v>7.5</v>
      </c>
      <c r="Q11" s="16">
        <v>2.5</v>
      </c>
      <c r="R11" s="16">
        <v>2.5</v>
      </c>
      <c r="S11" s="16">
        <v>0</v>
      </c>
      <c r="T11" s="16">
        <v>2.5</v>
      </c>
      <c r="U11" s="16">
        <v>7.5</v>
      </c>
      <c r="V11" s="16">
        <v>5</v>
      </c>
      <c r="W11" s="16">
        <v>5</v>
      </c>
      <c r="X11" s="16">
        <v>7.5</v>
      </c>
      <c r="Y11" s="16">
        <v>5</v>
      </c>
      <c r="Z11" s="16">
        <v>2.5</v>
      </c>
      <c r="AA11" s="16">
        <v>2.5</v>
      </c>
      <c r="AB11" s="16">
        <v>2.5</v>
      </c>
      <c r="AC11" s="16">
        <v>2.5</v>
      </c>
      <c r="AD11" s="16">
        <v>10</v>
      </c>
      <c r="AE11" s="16">
        <v>0</v>
      </c>
      <c r="AF11" s="16">
        <v>7.5</v>
      </c>
      <c r="AG11" s="17">
        <v>7.5</v>
      </c>
    </row>
    <row r="12" spans="2:33" ht="12.75">
      <c r="B12" s="2"/>
      <c r="C12" s="13" t="s">
        <v>73</v>
      </c>
      <c r="D12" s="14" t="s">
        <v>74</v>
      </c>
      <c r="E12" s="14"/>
      <c r="F12" s="14" t="s">
        <v>75</v>
      </c>
      <c r="G12" s="14"/>
      <c r="H12" s="14" t="s">
        <v>76</v>
      </c>
      <c r="I12" s="8">
        <v>3</v>
      </c>
      <c r="J12" s="15">
        <v>5</v>
      </c>
      <c r="K12" s="16">
        <v>5</v>
      </c>
      <c r="L12" s="16">
        <v>0</v>
      </c>
      <c r="M12" s="16">
        <v>2.5</v>
      </c>
      <c r="N12" s="16">
        <v>10</v>
      </c>
      <c r="O12" s="16">
        <v>5</v>
      </c>
      <c r="P12" s="16">
        <v>5</v>
      </c>
      <c r="Q12" s="16">
        <v>10</v>
      </c>
      <c r="R12" s="16">
        <v>10</v>
      </c>
      <c r="S12" s="16">
        <v>10</v>
      </c>
      <c r="T12" s="16">
        <v>5</v>
      </c>
      <c r="U12" s="16">
        <v>10</v>
      </c>
      <c r="V12" s="16">
        <v>10</v>
      </c>
      <c r="W12" s="16">
        <v>10</v>
      </c>
      <c r="X12" s="16">
        <v>10</v>
      </c>
      <c r="Y12" s="16">
        <v>10</v>
      </c>
      <c r="Z12" s="16">
        <v>10</v>
      </c>
      <c r="AA12" s="16">
        <v>10</v>
      </c>
      <c r="AB12" s="16">
        <v>10</v>
      </c>
      <c r="AC12" s="16">
        <v>5</v>
      </c>
      <c r="AD12" s="16">
        <v>5</v>
      </c>
      <c r="AE12" s="16">
        <v>2.5</v>
      </c>
      <c r="AF12" s="16">
        <v>5</v>
      </c>
      <c r="AG12" s="17">
        <v>5</v>
      </c>
    </row>
    <row r="13" spans="2:33" ht="12.75">
      <c r="B13" s="2"/>
      <c r="C13" s="13" t="s">
        <v>77</v>
      </c>
      <c r="D13" s="14" t="s">
        <v>78</v>
      </c>
      <c r="E13" s="14" t="s">
        <v>79</v>
      </c>
      <c r="F13" s="14" t="s">
        <v>80</v>
      </c>
      <c r="G13" s="14"/>
      <c r="H13" s="14" t="s">
        <v>81</v>
      </c>
      <c r="I13" s="8">
        <v>2</v>
      </c>
      <c r="J13" s="15">
        <v>5</v>
      </c>
      <c r="K13" s="16">
        <v>2.5</v>
      </c>
      <c r="L13" s="16">
        <v>2.5</v>
      </c>
      <c r="M13" s="16">
        <v>10</v>
      </c>
      <c r="N13" s="16">
        <v>2.5</v>
      </c>
      <c r="O13" s="16">
        <v>10</v>
      </c>
      <c r="P13" s="16">
        <v>2.5</v>
      </c>
      <c r="Q13" s="16">
        <v>7.5</v>
      </c>
      <c r="R13" s="16">
        <v>7.5</v>
      </c>
      <c r="S13" s="16">
        <v>7.5</v>
      </c>
      <c r="T13" s="16">
        <v>5</v>
      </c>
      <c r="U13" s="16">
        <v>2.5</v>
      </c>
      <c r="V13" s="16">
        <v>2.5</v>
      </c>
      <c r="W13" s="16">
        <v>2.5</v>
      </c>
      <c r="X13" s="16">
        <v>5</v>
      </c>
      <c r="Y13" s="16">
        <v>2.5</v>
      </c>
      <c r="Z13" s="16">
        <v>7.5</v>
      </c>
      <c r="AA13" s="16">
        <v>2.5</v>
      </c>
      <c r="AB13" s="16">
        <v>7.5</v>
      </c>
      <c r="AC13" s="16">
        <v>2.5</v>
      </c>
      <c r="AD13" s="16">
        <v>5</v>
      </c>
      <c r="AE13" s="16">
        <v>5</v>
      </c>
      <c r="AF13" s="16">
        <v>10</v>
      </c>
      <c r="AG13" s="17">
        <v>10</v>
      </c>
    </row>
    <row r="14" spans="2:33" ht="24.75">
      <c r="B14" s="2"/>
      <c r="C14" s="13" t="s">
        <v>82</v>
      </c>
      <c r="D14" s="14" t="s">
        <v>83</v>
      </c>
      <c r="E14" s="14"/>
      <c r="F14" s="14" t="s">
        <v>84</v>
      </c>
      <c r="G14" s="14"/>
      <c r="H14" s="14" t="s">
        <v>85</v>
      </c>
      <c r="I14" s="8">
        <v>1</v>
      </c>
      <c r="J14" s="15">
        <v>0</v>
      </c>
      <c r="K14" s="16">
        <v>0</v>
      </c>
      <c r="L14" s="16">
        <v>0</v>
      </c>
      <c r="M14" s="16">
        <v>10</v>
      </c>
      <c r="N14" s="16">
        <v>0</v>
      </c>
      <c r="O14" s="16">
        <v>10</v>
      </c>
      <c r="P14" s="16">
        <v>0</v>
      </c>
      <c r="Q14" s="16">
        <v>5</v>
      </c>
      <c r="R14" s="16">
        <v>5</v>
      </c>
      <c r="S14" s="16">
        <v>10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2.5</v>
      </c>
      <c r="AE14" s="16">
        <v>0</v>
      </c>
      <c r="AF14" s="16">
        <v>5</v>
      </c>
      <c r="AG14" s="17">
        <v>7.5</v>
      </c>
    </row>
    <row r="15" spans="3:33" ht="12.75" customHeight="1" hidden="1">
      <c r="C15" s="22"/>
      <c r="D15" s="22"/>
      <c r="E15" s="22"/>
      <c r="F15" s="22"/>
      <c r="G15" s="22"/>
      <c r="H15" s="22"/>
      <c r="I15" s="2" t="s">
        <v>86</v>
      </c>
      <c r="J15" s="23">
        <f>I3*J3+I4*J4+I5*J5+I6*J6+I7*J7+I8*J8+I9*J9+I10*J10+I11*J11+I12*J12+I13*J13+I14*J14</f>
        <v>127.5</v>
      </c>
      <c r="K15" s="24">
        <f>I3*K3+I4*K4+I5*K5+I6*K6+I7*K7+I8*K8+I9*K9+I10*K10+I11*K11+I12*K12+I13*K13+I14*K14</f>
        <v>250</v>
      </c>
      <c r="L15" s="24">
        <f>I3*L3+I4*L4+I5*L5+I6*L6+I7*L7+I8*L8+I9*L9+I10*L10+I11*L11+I12*L12+I13*L13+I14*L14</f>
        <v>112.5</v>
      </c>
      <c r="M15" s="24">
        <f>I3*M3+I4*M4+I5*M5+I6*M6+I7*M7+I8*M8+I9*M9+I10*M10+I11*M11+I12*M12+I13*M13+I14*M14</f>
        <v>145</v>
      </c>
      <c r="N15" s="24">
        <f>I3*N3+I4*N4+I5*N5+I6*N6+I7*N7+I8*N8+I9*N9+I10*N10+I11*N11+I12*N12+I13*N13+I14*N14</f>
        <v>152.5</v>
      </c>
      <c r="O15" s="24">
        <f>I3*O3+I4*O4+I5*O5+I6*O6+I7*O7+I8*O8+I9*O9+I10*O10+I11*O11+I12*O12+I13*O13+I14*O14</f>
        <v>167.5</v>
      </c>
      <c r="P15" s="24">
        <f>I3*P3+I4*P4+I5*P5+I6*P6+I7*P7+I8*P8+I9*P9+I10*P10+I11*P11+I12*P12+I13*P13+I14*P14</f>
        <v>137.5</v>
      </c>
      <c r="Q15" s="24">
        <f>I3*Q3+I4*Q4+I5*Q5+I6*Q6+I7*Q7+I8*Q8+I9*Q9+I10*Q10+I11*Q11+I12*Q12+I13*Q13+I14*Q14</f>
        <v>172.5</v>
      </c>
      <c r="R15" s="24">
        <f>I3*R3+I4*R4+I5*R5+I6*R6+I7*R7+I8*R8+I9*R9+I10*R10+I11*R11+I12*R12+I13*R13+I14*R14</f>
        <v>197.5</v>
      </c>
      <c r="S15" s="24">
        <f>I3*S3+I4*S4+I5*S5+I6*S6+I7*S7+I8*S8+I9*S9+I10*S10+I11*S11+I12*S12+I13*S13+I14*S14</f>
        <v>205</v>
      </c>
      <c r="T15" s="24">
        <f>I3*T3+I4*T4+I5*T5+I6*T6+I7*T7+I8*T8+I9*T9+I10*T10+I11*T11+I12*T12+I13*T13+I14*T14</f>
        <v>167.5</v>
      </c>
      <c r="U15" s="24">
        <f>I3*U3+I4*U4+I5*U5+I6*U6+I7*U7+I8*U8+I9*U9+I10*U10+I11*U11+I12*U12+I13*U13+I14*U14</f>
        <v>157.5</v>
      </c>
      <c r="V15" s="24">
        <f>I3*V3+I4*V4+I5*V5+I6*V6+I7*V7+I8*V8+I9*V9+I10*V10+I11*V11+I12*V12+I13*V13+I14*V14</f>
        <v>155</v>
      </c>
      <c r="W15" s="24">
        <f>I3*W3+I4*W4+I5*W5+I6*W6+I7*W7+I8*W8+I9*W9+I10*W10+I11*W11+I12*W12+I13*W13+I14*W14</f>
        <v>195</v>
      </c>
      <c r="X15" s="24">
        <f>I3*X3+I4*X4+I5*X5+I6*X6+I7*X7+I8*X8+I9*X9+I10*X10+I11*X11+I12*X12+I13*X13+I14*X14</f>
        <v>187.5</v>
      </c>
      <c r="Y15" s="24">
        <f>I3*Y3+I4*Y4+I5*Y5+I6*Y6+I7*Y7+I8*Y8+I9*Y9+I10*Y10+I11*Y11+I12*Y12+I13*Y13+I14*Y14</f>
        <v>189</v>
      </c>
      <c r="Z15" s="24">
        <f>I3*Z3+I4*Z4+I5*Z5+I6*Z6+I7*Z7+I8*Z8+I9*Z9+I10*Z10+I11*Z11+I12*Z12+I13*Z13+I14*Z14</f>
        <v>132.5</v>
      </c>
      <c r="AA15" s="24">
        <f>I3*AA3+I4*AA4+I5*AA5+I6*AA6+I7*AA7+I8*AA8+I9*AA9+I10*AA10+I11*AA11+I12*AA12+I13*AA13+I14*AA14</f>
        <v>122.5</v>
      </c>
      <c r="AB15" s="24">
        <f>I3*AB3+I4*AB4+I5*AB5+I6*AB6+I7*AB7+I8*AB8+I9*AB9+I10*AB10+I11*AB11+I12*AB12+I13*AB13+I14*AB14</f>
        <v>112.5</v>
      </c>
      <c r="AC15" s="24">
        <f>I3*AC3+I4*AC4+I5*AC5+I6*AC6+I7*AC7+I8*AC8+I9*AC9+I10*AC10+I11*AC11+I12*AC12+I13*AC13+I14*AC14</f>
        <v>182.5</v>
      </c>
      <c r="AD15" s="24">
        <f>I3*AD3+I4*AD4+I5*AD5+I6*AD6+I7*AD7+I8*AD8+I9*AD9+I10*AD10+I11*AD11+I12*AD12+I13*AD13+I14*AD14</f>
        <v>177.5</v>
      </c>
      <c r="AE15" s="24">
        <f>I3*AE3+I4*AE4+I5*AE5+I6*AE6+I7*AE7+I8*AE8+I9*AE9+I10*AE10+I11*AE11+I12*AE12+I13*AE13+I14*AE14</f>
        <v>72.5</v>
      </c>
      <c r="AF15" s="24">
        <f>I3*AF3+I4*AF4+I5*AF5+I6*AF6+I7*AF7+I8*AF8+I9*AF9+I10*AF10+I11*AF11+I12*AF12+I13*AF13+I14*AF14</f>
        <v>197.5</v>
      </c>
      <c r="AG15" s="25">
        <f>I3*AG3+I4*AG4+I5*AG5+I6*AG6+I7*AG7+I8*AG8+I9*AG9+I10*AG10+I11*AG11+I12*AG12+I13*AG13+I14*AG14</f>
        <v>215</v>
      </c>
    </row>
    <row r="16" spans="3:33" s="26" customFormat="1" ht="12.75">
      <c r="C16" s="27"/>
      <c r="D16" s="27"/>
      <c r="E16" s="27"/>
      <c r="F16" s="27"/>
      <c r="G16" s="27"/>
      <c r="H16" s="27"/>
      <c r="I16" s="26" t="s">
        <v>87</v>
      </c>
      <c r="J16" s="28">
        <f>J15/SUM($I3:$I14)</f>
        <v>4.25</v>
      </c>
      <c r="K16" s="28">
        <f aca="true" t="shared" si="0" ref="K16:AG16">K15/SUM($I3:$I14)</f>
        <v>8.333333333333334</v>
      </c>
      <c r="L16" s="28">
        <f t="shared" si="0"/>
        <v>3.75</v>
      </c>
      <c r="M16" s="28">
        <f t="shared" si="0"/>
        <v>4.833333333333333</v>
      </c>
      <c r="N16" s="28">
        <f t="shared" si="0"/>
        <v>5.083333333333333</v>
      </c>
      <c r="O16" s="28">
        <f t="shared" si="0"/>
        <v>5.583333333333333</v>
      </c>
      <c r="P16" s="28">
        <f t="shared" si="0"/>
        <v>4.583333333333333</v>
      </c>
      <c r="Q16" s="28">
        <f t="shared" si="0"/>
        <v>5.75</v>
      </c>
      <c r="R16" s="28">
        <f t="shared" si="0"/>
        <v>6.583333333333333</v>
      </c>
      <c r="S16" s="28">
        <f t="shared" si="0"/>
        <v>6.833333333333333</v>
      </c>
      <c r="T16" s="28">
        <f t="shared" si="0"/>
        <v>5.583333333333333</v>
      </c>
      <c r="U16" s="28">
        <f t="shared" si="0"/>
        <v>5.25</v>
      </c>
      <c r="V16" s="28">
        <f t="shared" si="0"/>
        <v>5.166666666666667</v>
      </c>
      <c r="W16" s="28">
        <f t="shared" si="0"/>
        <v>6.5</v>
      </c>
      <c r="X16" s="28">
        <f t="shared" si="0"/>
        <v>6.25</v>
      </c>
      <c r="Y16" s="28">
        <f t="shared" si="0"/>
        <v>6.3</v>
      </c>
      <c r="Z16" s="28">
        <f t="shared" si="0"/>
        <v>4.416666666666667</v>
      </c>
      <c r="AA16" s="28">
        <f t="shared" si="0"/>
        <v>4.083333333333333</v>
      </c>
      <c r="AB16" s="28">
        <f t="shared" si="0"/>
        <v>3.75</v>
      </c>
      <c r="AC16" s="28">
        <f t="shared" si="0"/>
        <v>6.083333333333333</v>
      </c>
      <c r="AD16" s="28">
        <f t="shared" si="0"/>
        <v>5.916666666666667</v>
      </c>
      <c r="AE16" s="28">
        <f t="shared" si="0"/>
        <v>2.4166666666666665</v>
      </c>
      <c r="AF16" s="28">
        <f t="shared" si="0"/>
        <v>6.583333333333333</v>
      </c>
      <c r="AG16" s="28">
        <f t="shared" si="0"/>
        <v>7.166666666666667</v>
      </c>
    </row>
    <row r="17" spans="1:256" ht="12.75">
      <c r="A17"/>
      <c r="B17" s="29"/>
      <c r="C17" s="3" t="s">
        <v>88</v>
      </c>
      <c r="D17" s="3"/>
      <c r="E17" s="3"/>
      <c r="F17" s="3"/>
      <c r="G17" s="3"/>
      <c r="H17" s="3"/>
      <c r="I17" s="30"/>
      <c r="J17" s="31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3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/>
      <c r="B18" s="29"/>
      <c r="C18" s="6">
        <v>2005</v>
      </c>
      <c r="D18" s="7">
        <v>10</v>
      </c>
      <c r="E18" s="34"/>
      <c r="F18" s="7">
        <v>5</v>
      </c>
      <c r="G18" s="34"/>
      <c r="H18" s="7">
        <v>0</v>
      </c>
      <c r="I18" s="35"/>
      <c r="J18" s="31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3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/>
      <c r="B19" s="29"/>
      <c r="C19" s="13" t="s">
        <v>89</v>
      </c>
      <c r="D19" s="36" t="s">
        <v>90</v>
      </c>
      <c r="E19" s="37"/>
      <c r="F19" s="36"/>
      <c r="G19" s="37"/>
      <c r="H19" s="36" t="s">
        <v>91</v>
      </c>
      <c r="I19" s="35">
        <v>4</v>
      </c>
      <c r="J19" s="31">
        <v>10</v>
      </c>
      <c r="K19" s="32">
        <v>10</v>
      </c>
      <c r="L19" s="32">
        <v>10</v>
      </c>
      <c r="M19" s="32">
        <v>10</v>
      </c>
      <c r="N19" s="32">
        <v>10</v>
      </c>
      <c r="O19" s="32">
        <v>10</v>
      </c>
      <c r="P19" s="32">
        <v>10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10</v>
      </c>
      <c r="AA19" s="32">
        <v>10</v>
      </c>
      <c r="AB19" s="32">
        <v>10</v>
      </c>
      <c r="AC19" s="32">
        <v>10</v>
      </c>
      <c r="AD19" s="32">
        <v>10</v>
      </c>
      <c r="AE19" s="32">
        <v>10</v>
      </c>
      <c r="AF19" s="32">
        <v>10</v>
      </c>
      <c r="AG19" s="33">
        <v>10</v>
      </c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6.75">
      <c r="A20"/>
      <c r="B20" s="29"/>
      <c r="C20" s="13" t="s">
        <v>92</v>
      </c>
      <c r="D20" s="36" t="s">
        <v>93</v>
      </c>
      <c r="E20" s="38"/>
      <c r="F20" s="36" t="s">
        <v>94</v>
      </c>
      <c r="G20" s="37"/>
      <c r="H20" s="36" t="s">
        <v>95</v>
      </c>
      <c r="I20" s="35">
        <v>2</v>
      </c>
      <c r="J20" s="31">
        <v>10</v>
      </c>
      <c r="K20" s="32">
        <v>10</v>
      </c>
      <c r="L20" s="32">
        <v>10</v>
      </c>
      <c r="M20" s="32">
        <v>10</v>
      </c>
      <c r="N20" s="32">
        <v>10</v>
      </c>
      <c r="O20" s="32">
        <v>10</v>
      </c>
      <c r="P20" s="32">
        <v>10</v>
      </c>
      <c r="Q20" s="32">
        <v>7.5</v>
      </c>
      <c r="R20" s="32">
        <v>5</v>
      </c>
      <c r="S20" s="32">
        <v>5</v>
      </c>
      <c r="T20" s="32">
        <v>5</v>
      </c>
      <c r="U20" s="32">
        <v>2.5</v>
      </c>
      <c r="V20" s="32">
        <v>2.5</v>
      </c>
      <c r="W20" s="32">
        <v>5</v>
      </c>
      <c r="X20" s="32">
        <v>0</v>
      </c>
      <c r="Y20" s="32">
        <v>0</v>
      </c>
      <c r="Z20" s="32">
        <v>10</v>
      </c>
      <c r="AA20" s="32">
        <v>10</v>
      </c>
      <c r="AB20" s="32">
        <v>10</v>
      </c>
      <c r="AC20" s="32">
        <v>10</v>
      </c>
      <c r="AD20" s="32">
        <v>10</v>
      </c>
      <c r="AE20" s="32">
        <v>7.5</v>
      </c>
      <c r="AF20" s="32">
        <v>10</v>
      </c>
      <c r="AG20" s="33">
        <v>10</v>
      </c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4.75">
      <c r="A21"/>
      <c r="B21" s="29"/>
      <c r="C21" s="13" t="s">
        <v>96</v>
      </c>
      <c r="D21" s="36" t="s">
        <v>93</v>
      </c>
      <c r="E21" s="38"/>
      <c r="F21" s="36" t="s">
        <v>97</v>
      </c>
      <c r="G21" s="37"/>
      <c r="H21" s="36" t="s">
        <v>98</v>
      </c>
      <c r="I21" s="35">
        <v>2</v>
      </c>
      <c r="J21" s="31">
        <v>10</v>
      </c>
      <c r="K21" s="32">
        <v>10</v>
      </c>
      <c r="L21" s="32">
        <v>10</v>
      </c>
      <c r="M21" s="32">
        <v>10</v>
      </c>
      <c r="N21" s="32">
        <v>10</v>
      </c>
      <c r="O21" s="32">
        <v>10</v>
      </c>
      <c r="P21" s="32">
        <v>10</v>
      </c>
      <c r="Q21" s="32">
        <v>10</v>
      </c>
      <c r="R21" s="32">
        <v>5</v>
      </c>
      <c r="S21" s="32">
        <v>5</v>
      </c>
      <c r="T21" s="32">
        <v>10</v>
      </c>
      <c r="U21" s="32">
        <v>10</v>
      </c>
      <c r="V21" s="32">
        <v>10</v>
      </c>
      <c r="W21" s="32">
        <v>10</v>
      </c>
      <c r="X21" s="32">
        <v>10</v>
      </c>
      <c r="Y21" s="32">
        <v>5</v>
      </c>
      <c r="Z21" s="32">
        <v>10</v>
      </c>
      <c r="AA21" s="32">
        <v>10</v>
      </c>
      <c r="AB21" s="32">
        <v>10</v>
      </c>
      <c r="AC21" s="32">
        <v>10</v>
      </c>
      <c r="AD21" s="32">
        <v>10</v>
      </c>
      <c r="AE21" s="32">
        <v>10</v>
      </c>
      <c r="AF21" s="32">
        <v>10</v>
      </c>
      <c r="AG21" s="33">
        <v>10</v>
      </c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64.5" customHeight="1">
      <c r="A22"/>
      <c r="B22" s="29"/>
      <c r="C22" s="13" t="s">
        <v>99</v>
      </c>
      <c r="D22" s="36" t="s">
        <v>93</v>
      </c>
      <c r="E22" s="38"/>
      <c r="F22" s="36" t="s">
        <v>100</v>
      </c>
      <c r="G22" s="37"/>
      <c r="H22" s="36" t="s">
        <v>101</v>
      </c>
      <c r="I22" s="35">
        <v>2</v>
      </c>
      <c r="J22" s="31">
        <v>10</v>
      </c>
      <c r="K22" s="32">
        <v>10</v>
      </c>
      <c r="L22" s="32">
        <v>10</v>
      </c>
      <c r="M22" s="32">
        <v>10</v>
      </c>
      <c r="N22" s="32">
        <v>10</v>
      </c>
      <c r="O22" s="32">
        <v>10</v>
      </c>
      <c r="P22" s="32">
        <v>10</v>
      </c>
      <c r="Q22" s="32">
        <v>10</v>
      </c>
      <c r="R22" s="32">
        <v>10</v>
      </c>
      <c r="S22" s="32">
        <v>10</v>
      </c>
      <c r="T22" s="32">
        <v>10</v>
      </c>
      <c r="U22" s="32">
        <v>10</v>
      </c>
      <c r="V22" s="32">
        <v>10</v>
      </c>
      <c r="W22" s="32">
        <v>10</v>
      </c>
      <c r="X22" s="32">
        <v>10</v>
      </c>
      <c r="Y22" s="32">
        <v>0</v>
      </c>
      <c r="Z22" s="32">
        <v>10</v>
      </c>
      <c r="AA22" s="32">
        <v>10</v>
      </c>
      <c r="AB22" s="32">
        <v>10</v>
      </c>
      <c r="AC22" s="32">
        <v>10</v>
      </c>
      <c r="AD22" s="32">
        <v>10</v>
      </c>
      <c r="AE22" s="32">
        <v>5</v>
      </c>
      <c r="AF22" s="32">
        <v>10</v>
      </c>
      <c r="AG22" s="33">
        <v>10</v>
      </c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/>
      <c r="B23" s="29"/>
      <c r="C23" s="13" t="s">
        <v>102</v>
      </c>
      <c r="D23" s="14" t="s">
        <v>103</v>
      </c>
      <c r="E23" s="39"/>
      <c r="F23" s="40" t="s">
        <v>104</v>
      </c>
      <c r="G23" s="21"/>
      <c r="H23" s="14" t="s">
        <v>105</v>
      </c>
      <c r="I23" s="35">
        <v>1</v>
      </c>
      <c r="J23" s="31">
        <v>7.5</v>
      </c>
      <c r="K23" s="32">
        <v>10</v>
      </c>
      <c r="L23" s="32">
        <v>7.5</v>
      </c>
      <c r="M23" s="32">
        <v>5</v>
      </c>
      <c r="N23" s="32">
        <v>10</v>
      </c>
      <c r="O23" s="32">
        <v>5</v>
      </c>
      <c r="P23" s="32">
        <v>7.5</v>
      </c>
      <c r="Q23" s="32">
        <v>7.5</v>
      </c>
      <c r="R23" s="32">
        <v>5</v>
      </c>
      <c r="S23" s="32">
        <v>5</v>
      </c>
      <c r="T23" s="32">
        <v>10</v>
      </c>
      <c r="U23" s="32">
        <v>10</v>
      </c>
      <c r="V23" s="32">
        <v>10</v>
      </c>
      <c r="W23" s="32">
        <v>10</v>
      </c>
      <c r="X23" s="32">
        <v>10</v>
      </c>
      <c r="Y23" s="32">
        <v>10</v>
      </c>
      <c r="Z23" s="32">
        <v>5</v>
      </c>
      <c r="AA23" s="32">
        <v>5</v>
      </c>
      <c r="AB23" s="32">
        <v>10</v>
      </c>
      <c r="AC23" s="32">
        <v>10</v>
      </c>
      <c r="AD23" s="32">
        <v>0</v>
      </c>
      <c r="AE23" s="32">
        <v>0</v>
      </c>
      <c r="AF23" s="32">
        <v>0</v>
      </c>
      <c r="AG23" s="33">
        <v>10</v>
      </c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4.75">
      <c r="A24"/>
      <c r="B24" s="29"/>
      <c r="C24" s="13" t="s">
        <v>106</v>
      </c>
      <c r="D24" s="36" t="s">
        <v>107</v>
      </c>
      <c r="E24" s="14"/>
      <c r="F24" s="14" t="s">
        <v>108</v>
      </c>
      <c r="G24" s="14"/>
      <c r="H24" s="14" t="s">
        <v>109</v>
      </c>
      <c r="I24" s="35">
        <v>3</v>
      </c>
      <c r="J24" s="31">
        <v>10</v>
      </c>
      <c r="K24" s="32">
        <v>10</v>
      </c>
      <c r="L24" s="32">
        <v>10</v>
      </c>
      <c r="M24" s="32">
        <v>10</v>
      </c>
      <c r="N24" s="32">
        <v>10</v>
      </c>
      <c r="O24" s="32">
        <v>10</v>
      </c>
      <c r="P24" s="32">
        <v>10</v>
      </c>
      <c r="Q24" s="32">
        <v>7.5</v>
      </c>
      <c r="R24" s="32">
        <v>5</v>
      </c>
      <c r="S24" s="32">
        <v>5</v>
      </c>
      <c r="T24" s="32">
        <v>10</v>
      </c>
      <c r="U24" s="32">
        <v>10</v>
      </c>
      <c r="V24" s="32">
        <v>10</v>
      </c>
      <c r="W24" s="32">
        <v>7.5</v>
      </c>
      <c r="X24" s="32">
        <v>10</v>
      </c>
      <c r="Y24" s="32">
        <v>10</v>
      </c>
      <c r="Z24" s="32">
        <v>10</v>
      </c>
      <c r="AA24" s="32">
        <v>10</v>
      </c>
      <c r="AB24" s="32">
        <v>10</v>
      </c>
      <c r="AC24" s="32">
        <v>10</v>
      </c>
      <c r="AD24" s="32">
        <v>10</v>
      </c>
      <c r="AE24" s="32">
        <v>10</v>
      </c>
      <c r="AF24" s="32">
        <v>10</v>
      </c>
      <c r="AG24" s="33">
        <v>10</v>
      </c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/>
      <c r="B25" s="29"/>
      <c r="C25" s="13" t="s">
        <v>110</v>
      </c>
      <c r="D25" s="36" t="s">
        <v>111</v>
      </c>
      <c r="E25" s="14"/>
      <c r="F25" s="14" t="s">
        <v>112</v>
      </c>
      <c r="G25" s="14"/>
      <c r="H25" s="14" t="s">
        <v>113</v>
      </c>
      <c r="I25" s="35">
        <v>3</v>
      </c>
      <c r="J25" s="31">
        <v>10</v>
      </c>
      <c r="K25" s="32">
        <v>10</v>
      </c>
      <c r="L25" s="32">
        <v>10</v>
      </c>
      <c r="M25" s="32">
        <v>10</v>
      </c>
      <c r="N25" s="32">
        <v>10</v>
      </c>
      <c r="O25" s="32">
        <v>7.5</v>
      </c>
      <c r="P25" s="32">
        <v>10</v>
      </c>
      <c r="Q25" s="32">
        <v>7.5</v>
      </c>
      <c r="R25" s="32">
        <v>5</v>
      </c>
      <c r="S25" s="32">
        <v>5</v>
      </c>
      <c r="T25" s="32">
        <v>5</v>
      </c>
      <c r="U25" s="32">
        <v>5</v>
      </c>
      <c r="V25" s="32">
        <v>5</v>
      </c>
      <c r="W25" s="32">
        <v>5</v>
      </c>
      <c r="X25" s="32">
        <v>0</v>
      </c>
      <c r="Y25" s="32">
        <v>0</v>
      </c>
      <c r="Z25" s="32">
        <v>10</v>
      </c>
      <c r="AA25" s="32">
        <v>10</v>
      </c>
      <c r="AB25" s="32">
        <v>10</v>
      </c>
      <c r="AC25" s="32">
        <v>10</v>
      </c>
      <c r="AD25" s="32">
        <v>10</v>
      </c>
      <c r="AE25" s="32">
        <v>7.5</v>
      </c>
      <c r="AF25" s="32">
        <v>10</v>
      </c>
      <c r="AG25" s="33">
        <v>10</v>
      </c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 hidden="1">
      <c r="A26"/>
      <c r="B26" s="29"/>
      <c r="C26" s="41"/>
      <c r="D26" s="42"/>
      <c r="E26" s="42"/>
      <c r="F26" s="42"/>
      <c r="G26" s="42"/>
      <c r="H26" s="42"/>
      <c r="I26" s="2" t="s">
        <v>86</v>
      </c>
      <c r="J26" s="23">
        <f>I18*J18+I19*J19+I20*J20+I21*J21+I22*J22+I23*J23+I24*J24+I25*J25</f>
        <v>167.5</v>
      </c>
      <c r="K26" s="24">
        <f>I18*K18+I19*K19+I20*K20+I21*K21+I22*K22+I23*K23+I24*K24+I25*K25</f>
        <v>170</v>
      </c>
      <c r="L26" s="24">
        <f>I18*L18+I19*L19+I20*L20+I21*L21+I22*L22+I23*L23+I24*L24+I25*L25</f>
        <v>167.5</v>
      </c>
      <c r="M26" s="24">
        <f>I18*M18+I19*M19+I20*M20+I21*M21+I22*M22+I23*M23+I24*M24+I25*M25</f>
        <v>165</v>
      </c>
      <c r="N26" s="24">
        <f>I18*N18+I19*N19+I20*N20+I21*N21+I22*N22+I23*N23+I24*N24+I25*N25</f>
        <v>170</v>
      </c>
      <c r="O26" s="24">
        <f>I18*O18+I19*O19+I20*O20+I21*O21+I22*O22+I23*O23+I24*O24+I25*O25</f>
        <v>157.5</v>
      </c>
      <c r="P26" s="24">
        <f>I18*P18+I19*P19+I20*P20+I21*P21+I22*P22+I23*P23+I24*P24+I25*P25</f>
        <v>167.5</v>
      </c>
      <c r="Q26" s="24">
        <f>I18*Q18+I19*Q19+I20*Q20+I21*Q21+I22*Q22+I23*Q23+I24*Q24+I25*Q25</f>
        <v>107.5</v>
      </c>
      <c r="R26" s="24">
        <f>I18*R18+I19*R19+I20*R20+I21*R21+I22*R22+I23*R23+I24*R24+I25*R25</f>
        <v>75</v>
      </c>
      <c r="S26" s="24">
        <f>I18*S18+I19*S19+I20*S20+I21*S21+I22*S22+I23*S23+I24*S24+I25*S25</f>
        <v>75</v>
      </c>
      <c r="T26" s="24">
        <f>I18*T18+I19*T19+I20*T20+I21*T21+I22*T22+I23*T23+I24*T24+I25*T25</f>
        <v>105</v>
      </c>
      <c r="U26" s="24">
        <f>I18*U18+I19*U19+I20*U20+I21*U21+I22*U22+I23*U23+I24*U24+I25*U25</f>
        <v>100</v>
      </c>
      <c r="V26" s="24">
        <f>I18*V18+I19*V19+I20*V20+I21*V21+I22*V22+I23*V23+I24*V24+I25*V25</f>
        <v>100</v>
      </c>
      <c r="W26" s="24">
        <f>I18*W18+I19*W19+I20*W20+I21*W21+I22*W22+I23*W23+I24*W24+I25*W25</f>
        <v>97.5</v>
      </c>
      <c r="X26" s="24">
        <f>I18*X18+I19*X19+I20*X20+I21*X21+I22*X22+I23*X23+I24*X24+I25*X25</f>
        <v>80</v>
      </c>
      <c r="Y26" s="24">
        <f>I18*Y18+I19*Y19+I20*Y20+I21*Y21+I22*Y22+I23*Y23+I24*Y24+I25*Y25</f>
        <v>50</v>
      </c>
      <c r="Z26" s="24">
        <f>I18*Z18+I19*Z19+I20*Z20+I21*Z21+I22*Z22+I23*Z23+I24*Z24+I25*Z25</f>
        <v>165</v>
      </c>
      <c r="AA26" s="24">
        <f>I18*AA18+I19*AA19+I20*AA20+I21*AA21+I22*AA22+I23*AA23+I24*AA24+I25*AA25</f>
        <v>165</v>
      </c>
      <c r="AB26" s="24">
        <f>I18*AB18+I19*AB19+I20*AB20+I21*AB21+I22*AB22+I23*AB23+I24*AB24+I25*AB25</f>
        <v>170</v>
      </c>
      <c r="AC26" s="24">
        <f>I18*AC18+I19*AC19+I20*AC20+I21*AC21+I22*AC22+I23*AC23+I24*AC24+I25*AC25</f>
        <v>170</v>
      </c>
      <c r="AD26" s="24">
        <f>I18*AD18+I19*AD19+I20*AD20+I21*AD21+I22*AD22+I23*AD23+I24*AD24+I25*AD25</f>
        <v>160</v>
      </c>
      <c r="AE26" s="24">
        <f>I18*AE18+I19*AE19+I20*AE20+I21*AE21+I22*AE22+I23*AE23+I24*AE24+I25*AE25</f>
        <v>137.5</v>
      </c>
      <c r="AF26" s="24">
        <f>I18*AF18+I19*AF19+I20*AF20+I21*AF21+I22*AF22+I23*AF23+I24*AF24+I25*AF25</f>
        <v>160</v>
      </c>
      <c r="AG26" s="25">
        <f>I18*AG18+I19*AG19+I20*AG20+I21*AG21+I22*AG22+I23*AG23+I24*AG24+I25*AG25</f>
        <v>170</v>
      </c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3:33" s="26" customFormat="1" ht="12.75">
      <c r="C27" s="27"/>
      <c r="D27" s="27"/>
      <c r="E27" s="27"/>
      <c r="F27" s="27"/>
      <c r="G27" s="27"/>
      <c r="H27" s="27"/>
      <c r="I27" s="26" t="s">
        <v>87</v>
      </c>
      <c r="J27" s="28">
        <f>J26/SUM($I19:$I25)</f>
        <v>9.852941176470589</v>
      </c>
      <c r="K27" s="28">
        <f aca="true" t="shared" si="1" ref="K27:AG27">K26/SUM($I19:$I25)</f>
        <v>10</v>
      </c>
      <c r="L27" s="28">
        <f t="shared" si="1"/>
        <v>9.852941176470589</v>
      </c>
      <c r="M27" s="28">
        <f t="shared" si="1"/>
        <v>9.705882352941176</v>
      </c>
      <c r="N27" s="28">
        <f t="shared" si="1"/>
        <v>10</v>
      </c>
      <c r="O27" s="28">
        <f t="shared" si="1"/>
        <v>9.264705882352942</v>
      </c>
      <c r="P27" s="28">
        <f t="shared" si="1"/>
        <v>9.852941176470589</v>
      </c>
      <c r="Q27" s="28">
        <f t="shared" si="1"/>
        <v>6.323529411764706</v>
      </c>
      <c r="R27" s="28">
        <f t="shared" si="1"/>
        <v>4.411764705882353</v>
      </c>
      <c r="S27" s="28">
        <f t="shared" si="1"/>
        <v>4.411764705882353</v>
      </c>
      <c r="T27" s="28">
        <f t="shared" si="1"/>
        <v>6.176470588235294</v>
      </c>
      <c r="U27" s="28">
        <f t="shared" si="1"/>
        <v>5.882352941176471</v>
      </c>
      <c r="V27" s="28">
        <f t="shared" si="1"/>
        <v>5.882352941176471</v>
      </c>
      <c r="W27" s="28">
        <f t="shared" si="1"/>
        <v>5.735294117647059</v>
      </c>
      <c r="X27" s="28">
        <f t="shared" si="1"/>
        <v>4.705882352941177</v>
      </c>
      <c r="Y27" s="28">
        <f t="shared" si="1"/>
        <v>2.9411764705882355</v>
      </c>
      <c r="Z27" s="28">
        <f t="shared" si="1"/>
        <v>9.705882352941176</v>
      </c>
      <c r="AA27" s="28">
        <f t="shared" si="1"/>
        <v>9.705882352941176</v>
      </c>
      <c r="AB27" s="28">
        <f t="shared" si="1"/>
        <v>10</v>
      </c>
      <c r="AC27" s="28">
        <f t="shared" si="1"/>
        <v>10</v>
      </c>
      <c r="AD27" s="28">
        <f t="shared" si="1"/>
        <v>9.411764705882353</v>
      </c>
      <c r="AE27" s="28">
        <f t="shared" si="1"/>
        <v>8.088235294117647</v>
      </c>
      <c r="AF27" s="28">
        <f t="shared" si="1"/>
        <v>9.411764705882353</v>
      </c>
      <c r="AG27" s="28">
        <f t="shared" si="1"/>
        <v>10</v>
      </c>
    </row>
    <row r="28" spans="1:256" ht="12.75">
      <c r="A28"/>
      <c r="B28" s="29"/>
      <c r="C28" s="3" t="s">
        <v>114</v>
      </c>
      <c r="D28" s="3"/>
      <c r="E28" s="3"/>
      <c r="F28" s="3"/>
      <c r="G28" s="3"/>
      <c r="H28" s="3"/>
      <c r="I28" s="30"/>
      <c r="J28" s="31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3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/>
      <c r="B29" s="29"/>
      <c r="C29" s="6">
        <v>2005</v>
      </c>
      <c r="D29" s="7">
        <v>10</v>
      </c>
      <c r="E29" s="7">
        <v>7.5</v>
      </c>
      <c r="F29" s="7">
        <v>5</v>
      </c>
      <c r="G29" s="7">
        <v>2.5</v>
      </c>
      <c r="H29" s="7">
        <v>0</v>
      </c>
      <c r="I29" s="35"/>
      <c r="J29" s="31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3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.75">
      <c r="A30"/>
      <c r="B30" s="29"/>
      <c r="C30" s="13" t="s">
        <v>115</v>
      </c>
      <c r="D30" s="36" t="s">
        <v>116</v>
      </c>
      <c r="E30" s="38"/>
      <c r="F30" s="36" t="s">
        <v>117</v>
      </c>
      <c r="G30" s="37"/>
      <c r="H30" s="36" t="s">
        <v>118</v>
      </c>
      <c r="I30" s="35">
        <v>2</v>
      </c>
      <c r="J30" s="31">
        <v>10</v>
      </c>
      <c r="K30" s="32">
        <v>10</v>
      </c>
      <c r="L30" s="32">
        <v>10</v>
      </c>
      <c r="M30" s="32">
        <v>10</v>
      </c>
      <c r="N30" s="32">
        <v>10</v>
      </c>
      <c r="O30" s="32">
        <v>10</v>
      </c>
      <c r="P30" s="32">
        <v>10</v>
      </c>
      <c r="Q30" s="32">
        <v>5</v>
      </c>
      <c r="R30" s="32">
        <v>5</v>
      </c>
      <c r="S30" s="32">
        <v>5</v>
      </c>
      <c r="T30" s="32">
        <v>5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10</v>
      </c>
      <c r="AA30" s="32">
        <v>10</v>
      </c>
      <c r="AB30" s="32">
        <v>10</v>
      </c>
      <c r="AC30" s="32">
        <v>10</v>
      </c>
      <c r="AD30" s="32">
        <v>10</v>
      </c>
      <c r="AE30" s="32">
        <v>0</v>
      </c>
      <c r="AF30" s="32">
        <v>10</v>
      </c>
      <c r="AG30" s="33">
        <v>10</v>
      </c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48.75">
      <c r="A31"/>
      <c r="B31" s="29"/>
      <c r="C31" s="13" t="s">
        <v>119</v>
      </c>
      <c r="D31" s="36" t="s">
        <v>120</v>
      </c>
      <c r="E31" s="37"/>
      <c r="F31" s="43" t="s">
        <v>121</v>
      </c>
      <c r="G31" s="44"/>
      <c r="H31" s="43" t="s">
        <v>122</v>
      </c>
      <c r="I31" s="35">
        <v>3</v>
      </c>
      <c r="J31" s="31">
        <v>5</v>
      </c>
      <c r="K31" s="32">
        <v>10</v>
      </c>
      <c r="L31" s="32">
        <v>5</v>
      </c>
      <c r="M31" s="32">
        <v>0</v>
      </c>
      <c r="N31" s="32">
        <v>5</v>
      </c>
      <c r="O31" s="32">
        <v>10</v>
      </c>
      <c r="P31" s="32">
        <v>7.5</v>
      </c>
      <c r="Q31" s="32">
        <v>5</v>
      </c>
      <c r="R31" s="32">
        <v>0</v>
      </c>
      <c r="S31" s="32">
        <v>0</v>
      </c>
      <c r="T31" s="32">
        <v>0</v>
      </c>
      <c r="U31" s="32">
        <v>5</v>
      </c>
      <c r="V31" s="32">
        <v>5</v>
      </c>
      <c r="W31" s="32">
        <v>5</v>
      </c>
      <c r="X31" s="32">
        <v>5</v>
      </c>
      <c r="Y31" s="32">
        <v>5</v>
      </c>
      <c r="Z31" s="32">
        <v>5</v>
      </c>
      <c r="AA31" s="32">
        <v>5</v>
      </c>
      <c r="AB31" s="32">
        <v>5</v>
      </c>
      <c r="AC31" s="32">
        <v>10</v>
      </c>
      <c r="AD31" s="32">
        <v>10</v>
      </c>
      <c r="AE31" s="32">
        <v>10</v>
      </c>
      <c r="AF31" s="32">
        <v>10</v>
      </c>
      <c r="AG31" s="33">
        <v>10</v>
      </c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43.5" customHeight="1">
      <c r="A32"/>
      <c r="B32" s="29"/>
      <c r="C32" s="13" t="s">
        <v>123</v>
      </c>
      <c r="D32" s="36" t="s">
        <v>124</v>
      </c>
      <c r="E32" s="37"/>
      <c r="F32" s="36" t="s">
        <v>125</v>
      </c>
      <c r="G32" s="37"/>
      <c r="H32" s="36" t="s">
        <v>126</v>
      </c>
      <c r="I32" s="35">
        <v>4</v>
      </c>
      <c r="J32" s="31">
        <v>5</v>
      </c>
      <c r="K32" s="32">
        <v>10</v>
      </c>
      <c r="L32" s="32">
        <v>10</v>
      </c>
      <c r="M32" s="32">
        <v>10</v>
      </c>
      <c r="N32" s="32">
        <v>10</v>
      </c>
      <c r="O32" s="32">
        <v>10</v>
      </c>
      <c r="P32" s="32">
        <v>10</v>
      </c>
      <c r="Q32" s="32">
        <v>7.5</v>
      </c>
      <c r="R32" s="32">
        <v>5</v>
      </c>
      <c r="S32" s="32">
        <v>5</v>
      </c>
      <c r="T32" s="32">
        <v>10</v>
      </c>
      <c r="U32" s="32">
        <v>5</v>
      </c>
      <c r="V32" s="32">
        <v>5</v>
      </c>
      <c r="W32" s="32">
        <v>10</v>
      </c>
      <c r="X32" s="32">
        <v>5</v>
      </c>
      <c r="Y32" s="32">
        <v>5</v>
      </c>
      <c r="Z32" s="32">
        <v>10</v>
      </c>
      <c r="AA32" s="32">
        <v>10</v>
      </c>
      <c r="AB32" s="32">
        <v>10</v>
      </c>
      <c r="AC32" s="32">
        <v>10</v>
      </c>
      <c r="AD32" s="32">
        <v>7.5</v>
      </c>
      <c r="AE32" s="32">
        <v>5</v>
      </c>
      <c r="AF32" s="32">
        <v>10</v>
      </c>
      <c r="AG32" s="33">
        <v>10</v>
      </c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/>
      <c r="B33" s="29"/>
      <c r="C33" s="13" t="s">
        <v>127</v>
      </c>
      <c r="D33" s="36" t="s">
        <v>128</v>
      </c>
      <c r="E33" s="37"/>
      <c r="F33" s="36" t="s">
        <v>129</v>
      </c>
      <c r="G33" s="37"/>
      <c r="H33" s="36" t="s">
        <v>130</v>
      </c>
      <c r="I33" s="35">
        <v>2</v>
      </c>
      <c r="J33" s="31">
        <v>10</v>
      </c>
      <c r="K33" s="32">
        <v>10</v>
      </c>
      <c r="L33" s="32">
        <v>10</v>
      </c>
      <c r="M33" s="32">
        <v>10</v>
      </c>
      <c r="N33" s="32">
        <v>10</v>
      </c>
      <c r="O33" s="32">
        <v>10</v>
      </c>
      <c r="P33" s="32">
        <v>10</v>
      </c>
      <c r="Q33" s="32">
        <v>0</v>
      </c>
      <c r="R33" s="32">
        <v>0</v>
      </c>
      <c r="S33" s="32">
        <v>0</v>
      </c>
      <c r="T33" s="32">
        <v>0</v>
      </c>
      <c r="U33" s="32">
        <v>5</v>
      </c>
      <c r="V33" s="32">
        <v>0</v>
      </c>
      <c r="W33" s="32">
        <v>0</v>
      </c>
      <c r="X33" s="32">
        <v>0</v>
      </c>
      <c r="Y33" s="32">
        <v>0</v>
      </c>
      <c r="Z33" s="32">
        <v>10</v>
      </c>
      <c r="AA33" s="32">
        <v>10</v>
      </c>
      <c r="AB33" s="32">
        <v>10</v>
      </c>
      <c r="AC33" s="32">
        <v>10</v>
      </c>
      <c r="AD33" s="32">
        <v>10</v>
      </c>
      <c r="AE33" s="32">
        <v>10</v>
      </c>
      <c r="AF33" s="32">
        <v>10</v>
      </c>
      <c r="AG33" s="33">
        <v>10</v>
      </c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36.75">
      <c r="A34"/>
      <c r="B34" s="29"/>
      <c r="C34" s="13" t="s">
        <v>131</v>
      </c>
      <c r="D34" s="43" t="s">
        <v>132</v>
      </c>
      <c r="E34" s="43" t="s">
        <v>133</v>
      </c>
      <c r="F34" s="43" t="s">
        <v>134</v>
      </c>
      <c r="G34" s="43" t="s">
        <v>135</v>
      </c>
      <c r="H34" s="43" t="s">
        <v>136</v>
      </c>
      <c r="I34" s="35">
        <v>4</v>
      </c>
      <c r="J34" s="15">
        <v>5</v>
      </c>
      <c r="K34" s="16">
        <v>7.5</v>
      </c>
      <c r="L34" s="16">
        <v>5</v>
      </c>
      <c r="M34" s="16">
        <v>5</v>
      </c>
      <c r="N34" s="16">
        <v>5</v>
      </c>
      <c r="O34" s="16">
        <v>5</v>
      </c>
      <c r="P34" s="16">
        <v>5</v>
      </c>
      <c r="Q34" s="16">
        <v>7.5</v>
      </c>
      <c r="R34" s="16">
        <v>7.5</v>
      </c>
      <c r="S34" s="16">
        <v>7.5</v>
      </c>
      <c r="T34" s="16">
        <v>7.5</v>
      </c>
      <c r="U34" s="16">
        <v>0</v>
      </c>
      <c r="V34" s="16">
        <v>5</v>
      </c>
      <c r="W34" s="16">
        <v>5</v>
      </c>
      <c r="X34" s="16">
        <v>5</v>
      </c>
      <c r="Y34" s="16">
        <v>5</v>
      </c>
      <c r="Z34" s="16">
        <v>7.5</v>
      </c>
      <c r="AA34" s="16">
        <v>7.5</v>
      </c>
      <c r="AB34" s="16">
        <v>7.5</v>
      </c>
      <c r="AC34" s="16">
        <v>7.5</v>
      </c>
      <c r="AD34" s="16">
        <v>7.5</v>
      </c>
      <c r="AE34" s="16">
        <v>10</v>
      </c>
      <c r="AF34" s="16">
        <v>7.5</v>
      </c>
      <c r="AG34" s="17">
        <v>7.5</v>
      </c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6.75">
      <c r="A35"/>
      <c r="B35" s="29"/>
      <c r="C35" s="13" t="s">
        <v>137</v>
      </c>
      <c r="D35" s="43" t="s">
        <v>138</v>
      </c>
      <c r="E35" s="45"/>
      <c r="F35" s="43" t="s">
        <v>139</v>
      </c>
      <c r="G35" s="43"/>
      <c r="H35" s="43" t="s">
        <v>140</v>
      </c>
      <c r="I35" s="35">
        <v>3</v>
      </c>
      <c r="J35" s="15">
        <v>10</v>
      </c>
      <c r="K35" s="16">
        <v>10</v>
      </c>
      <c r="L35" s="16">
        <v>10</v>
      </c>
      <c r="M35" s="16">
        <v>10</v>
      </c>
      <c r="N35" s="16">
        <v>10</v>
      </c>
      <c r="O35" s="16">
        <v>10</v>
      </c>
      <c r="P35" s="16">
        <v>10</v>
      </c>
      <c r="Q35" s="16">
        <v>5</v>
      </c>
      <c r="R35" s="16">
        <v>5</v>
      </c>
      <c r="S35" s="16">
        <v>5</v>
      </c>
      <c r="T35" s="16">
        <v>10</v>
      </c>
      <c r="U35" s="16">
        <v>10</v>
      </c>
      <c r="V35" s="16">
        <v>10</v>
      </c>
      <c r="W35" s="16">
        <v>5</v>
      </c>
      <c r="X35" s="16">
        <v>10</v>
      </c>
      <c r="Y35" s="16">
        <v>5</v>
      </c>
      <c r="Z35" s="16">
        <v>10</v>
      </c>
      <c r="AA35" s="16">
        <v>10</v>
      </c>
      <c r="AB35" s="16">
        <v>10</v>
      </c>
      <c r="AC35" s="16">
        <v>10</v>
      </c>
      <c r="AD35" s="16">
        <v>10</v>
      </c>
      <c r="AE35" s="16">
        <v>5</v>
      </c>
      <c r="AF35" s="16">
        <v>10</v>
      </c>
      <c r="AG35" s="17">
        <v>10</v>
      </c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3:33" ht="12.75" customHeight="1" hidden="1">
      <c r="C36" s="22"/>
      <c r="D36" s="22"/>
      <c r="E36" s="22"/>
      <c r="F36" s="22"/>
      <c r="G36" s="22"/>
      <c r="H36" s="22"/>
      <c r="I36" s="2" t="s">
        <v>86</v>
      </c>
      <c r="J36" s="23">
        <f>I30*J30+I31*J31+I32*J32+I33*J33+I34*J34+I35*J35</f>
        <v>125</v>
      </c>
      <c r="K36" s="23">
        <f>I30*K30+I31*K31+I32*K32+I33*K33+I34*K34+I35*K35</f>
        <v>170</v>
      </c>
      <c r="L36" s="23">
        <f>I30*L30+I31*L31+I32*L32+I33*L33+I34*L34+I35*L35</f>
        <v>145</v>
      </c>
      <c r="M36" s="23">
        <f>I30*M30+I31*M31+I32*M32+I33*M33+I34*M34+I35*M35</f>
        <v>130</v>
      </c>
      <c r="N36" s="23">
        <f>I30*N30+I31*N31+I32*N32+I33*N33+I34*N34+I35*N35</f>
        <v>145</v>
      </c>
      <c r="O36" s="23">
        <f>I30*O30+I31*O31+I32*O32+I33*O33+I34*O34+I35*O35</f>
        <v>160</v>
      </c>
      <c r="P36" s="23">
        <f>I30*P30+I31*P31+I32*P32+I33*P33+I34*P34+I35*P35</f>
        <v>152.5</v>
      </c>
      <c r="Q36" s="23">
        <f>I30*Q30+I31*Q31+I32*Q32+I33*Q33+I34*Q34+I35*Q35</f>
        <v>100</v>
      </c>
      <c r="R36" s="23">
        <f>I30*R30+I31*R31+I32*R32+I33*R33+I34*R34+I35*R35</f>
        <v>75</v>
      </c>
      <c r="S36" s="23">
        <f>I30*S30+I31*S31+I32*S32+I33*S33+I34*S34+I35*S35</f>
        <v>75</v>
      </c>
      <c r="T36" s="23">
        <f>I30*T30+I31*T31+I32*T32+I33*T33+I34*T34+I35*T35</f>
        <v>110</v>
      </c>
      <c r="U36" s="23">
        <f>I30*U30+I31*U31+I32*U32+I33*U33+I34*U34+I35*U35</f>
        <v>75</v>
      </c>
      <c r="V36" s="23">
        <f>I30*V30+I31*V31+I32*V32+I33*V33+I34*V34+I35*V35</f>
        <v>85</v>
      </c>
      <c r="W36" s="23">
        <f>I30*W30+I31*W31+I32*W32+I33*W33+I34*W34+I35*W35</f>
        <v>90</v>
      </c>
      <c r="X36" s="23">
        <f>I30*X30+I31*X31+I32*X32+I33*X33+I34*X34+I35*X35</f>
        <v>85</v>
      </c>
      <c r="Y36" s="23">
        <f>I30*Y30+I31*Y31+I32*Y32+I33*Y33+I34*Y34+I35*Y35</f>
        <v>70</v>
      </c>
      <c r="Z36" s="23">
        <f>I30*Z30+I31*Z31+I32*Z32+I33*Z33+I34*Z34+I35*Z35</f>
        <v>155</v>
      </c>
      <c r="AA36" s="23">
        <f>I30*AA30+I31*AA31+I32*AA32+I33*AA33+I34*AA34+I35*AA35</f>
        <v>155</v>
      </c>
      <c r="AB36" s="23">
        <f>I30*AB30+I31*AB31+I32*AB32+I33*AB33+I34*AB34+I35*AB35</f>
        <v>155</v>
      </c>
      <c r="AC36" s="23">
        <f>I30*AC30+I31*AC31+I32*AC32+I33*AC33+I34*AC34+I35*AC35</f>
        <v>170</v>
      </c>
      <c r="AD36" s="23">
        <f>I30*AD30+I31*AD31+I32*AD32+I33*AD33+I34*AD34+I35*AD35</f>
        <v>160</v>
      </c>
      <c r="AE36" s="23">
        <f>I30*AE30+I31*AE31+I32*AE32+I33*AE33+I34*AE34+I35*AE35</f>
        <v>125</v>
      </c>
      <c r="AF36" s="23">
        <f>I30*AF30+I31*AF31+I32*AF32+I33*AF33+I34*AF34+I35*AF35</f>
        <v>170</v>
      </c>
      <c r="AG36" s="23">
        <f>I30*AG30+I31*AG31+I32*AG32+I33*AG33+I34*AG34+I35*AG35</f>
        <v>170</v>
      </c>
    </row>
    <row r="37" spans="3:33" s="26" customFormat="1" ht="12.75">
      <c r="C37" s="27"/>
      <c r="D37" s="27"/>
      <c r="E37" s="27"/>
      <c r="F37" s="27"/>
      <c r="G37" s="27"/>
      <c r="H37" s="27"/>
      <c r="I37" s="26" t="s">
        <v>87</v>
      </c>
      <c r="J37" s="28">
        <f>J36/SUM($I30:$I35)</f>
        <v>6.944444444444445</v>
      </c>
      <c r="K37" s="28">
        <f aca="true" t="shared" si="2" ref="K37:AG37">K36/SUM($I30:$I35)</f>
        <v>9.444444444444445</v>
      </c>
      <c r="L37" s="28">
        <f t="shared" si="2"/>
        <v>8.055555555555555</v>
      </c>
      <c r="M37" s="28">
        <f t="shared" si="2"/>
        <v>7.222222222222222</v>
      </c>
      <c r="N37" s="28">
        <f t="shared" si="2"/>
        <v>8.055555555555555</v>
      </c>
      <c r="O37" s="28">
        <f t="shared" si="2"/>
        <v>8.88888888888889</v>
      </c>
      <c r="P37" s="28">
        <f t="shared" si="2"/>
        <v>8.472222222222221</v>
      </c>
      <c r="Q37" s="28">
        <f t="shared" si="2"/>
        <v>5.555555555555555</v>
      </c>
      <c r="R37" s="28">
        <f t="shared" si="2"/>
        <v>4.166666666666667</v>
      </c>
      <c r="S37" s="28">
        <f t="shared" si="2"/>
        <v>4.166666666666667</v>
      </c>
      <c r="T37" s="28">
        <f t="shared" si="2"/>
        <v>6.111111111111111</v>
      </c>
      <c r="U37" s="28">
        <f t="shared" si="2"/>
        <v>4.166666666666667</v>
      </c>
      <c r="V37" s="28">
        <f t="shared" si="2"/>
        <v>4.722222222222222</v>
      </c>
      <c r="W37" s="28">
        <f t="shared" si="2"/>
        <v>5</v>
      </c>
      <c r="X37" s="28">
        <f t="shared" si="2"/>
        <v>4.722222222222222</v>
      </c>
      <c r="Y37" s="28">
        <f t="shared" si="2"/>
        <v>3.888888888888889</v>
      </c>
      <c r="Z37" s="28">
        <f t="shared" si="2"/>
        <v>8.61111111111111</v>
      </c>
      <c r="AA37" s="28">
        <f t="shared" si="2"/>
        <v>8.61111111111111</v>
      </c>
      <c r="AB37" s="28">
        <f t="shared" si="2"/>
        <v>8.61111111111111</v>
      </c>
      <c r="AC37" s="28">
        <f t="shared" si="2"/>
        <v>9.444444444444445</v>
      </c>
      <c r="AD37" s="28">
        <f t="shared" si="2"/>
        <v>8.88888888888889</v>
      </c>
      <c r="AE37" s="28">
        <f t="shared" si="2"/>
        <v>6.944444444444445</v>
      </c>
      <c r="AF37" s="28">
        <f t="shared" si="2"/>
        <v>9.444444444444445</v>
      </c>
      <c r="AG37" s="28">
        <f t="shared" si="2"/>
        <v>9.444444444444445</v>
      </c>
    </row>
    <row r="38" spans="1:256" ht="12.75">
      <c r="A38"/>
      <c r="B38" s="29"/>
      <c r="C38" s="3" t="s">
        <v>141</v>
      </c>
      <c r="D38" s="3"/>
      <c r="E38" s="3"/>
      <c r="F38" s="3"/>
      <c r="G38" s="3"/>
      <c r="H38" s="3"/>
      <c r="I38" s="30"/>
      <c r="J38" s="31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3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/>
      <c r="B39" s="29"/>
      <c r="C39" s="6">
        <v>2005</v>
      </c>
      <c r="D39" s="7">
        <v>10</v>
      </c>
      <c r="E39" s="34"/>
      <c r="F39" s="7">
        <v>5</v>
      </c>
      <c r="G39" s="34"/>
      <c r="H39" s="7">
        <v>0</v>
      </c>
      <c r="I39" s="35"/>
      <c r="J39" s="31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3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6.75">
      <c r="A40"/>
      <c r="B40" s="29"/>
      <c r="C40" s="13" t="s">
        <v>142</v>
      </c>
      <c r="D40" s="36" t="s">
        <v>93</v>
      </c>
      <c r="E40" s="38"/>
      <c r="F40" s="36" t="s">
        <v>94</v>
      </c>
      <c r="G40" s="37"/>
      <c r="H40" s="36" t="s">
        <v>143</v>
      </c>
      <c r="I40" s="35">
        <v>2</v>
      </c>
      <c r="J40" s="31">
        <v>10</v>
      </c>
      <c r="K40" s="32">
        <v>10</v>
      </c>
      <c r="L40" s="32">
        <v>10</v>
      </c>
      <c r="M40" s="32">
        <v>10</v>
      </c>
      <c r="N40" s="32">
        <v>10</v>
      </c>
      <c r="O40" s="32">
        <v>10</v>
      </c>
      <c r="P40" s="32">
        <v>10</v>
      </c>
      <c r="Q40" s="32">
        <v>5</v>
      </c>
      <c r="R40" s="32">
        <v>5</v>
      </c>
      <c r="S40" s="32">
        <v>5</v>
      </c>
      <c r="T40" s="32">
        <v>5</v>
      </c>
      <c r="U40" s="32">
        <v>5</v>
      </c>
      <c r="V40" s="32">
        <v>5</v>
      </c>
      <c r="W40" s="32">
        <v>5</v>
      </c>
      <c r="X40" s="32">
        <v>2.5</v>
      </c>
      <c r="Y40" s="32">
        <v>2.5</v>
      </c>
      <c r="Z40" s="32">
        <v>10</v>
      </c>
      <c r="AA40" s="32">
        <v>10</v>
      </c>
      <c r="AB40" s="32">
        <v>10</v>
      </c>
      <c r="AC40" s="32">
        <v>10</v>
      </c>
      <c r="AD40" s="32">
        <v>5</v>
      </c>
      <c r="AE40" s="32">
        <v>5</v>
      </c>
      <c r="AF40" s="32">
        <v>10</v>
      </c>
      <c r="AG40" s="33">
        <v>10</v>
      </c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4.75">
      <c r="A41"/>
      <c r="B41" s="29"/>
      <c r="C41" s="13" t="s">
        <v>144</v>
      </c>
      <c r="D41" s="36" t="s">
        <v>93</v>
      </c>
      <c r="E41" s="38"/>
      <c r="F41" s="36" t="s">
        <v>97</v>
      </c>
      <c r="G41" s="37"/>
      <c r="H41" s="36" t="s">
        <v>98</v>
      </c>
      <c r="I41" s="35">
        <v>2</v>
      </c>
      <c r="J41" s="31">
        <v>10</v>
      </c>
      <c r="K41" s="32">
        <v>10</v>
      </c>
      <c r="L41" s="32">
        <v>10</v>
      </c>
      <c r="M41" s="32">
        <v>10</v>
      </c>
      <c r="N41" s="32">
        <v>10</v>
      </c>
      <c r="O41" s="32">
        <v>10</v>
      </c>
      <c r="P41" s="32">
        <v>10</v>
      </c>
      <c r="Q41" s="32">
        <v>10</v>
      </c>
      <c r="R41" s="32">
        <v>5</v>
      </c>
      <c r="S41" s="32">
        <v>5</v>
      </c>
      <c r="T41" s="32">
        <v>10</v>
      </c>
      <c r="U41" s="32">
        <v>10</v>
      </c>
      <c r="V41" s="32">
        <v>10</v>
      </c>
      <c r="W41" s="32">
        <v>10</v>
      </c>
      <c r="X41" s="32">
        <v>10</v>
      </c>
      <c r="Y41" s="32">
        <v>10</v>
      </c>
      <c r="Z41" s="32">
        <v>10</v>
      </c>
      <c r="AA41" s="32">
        <v>10</v>
      </c>
      <c r="AB41" s="32">
        <v>10</v>
      </c>
      <c r="AC41" s="32">
        <v>10</v>
      </c>
      <c r="AD41" s="32">
        <v>10</v>
      </c>
      <c r="AE41" s="32">
        <v>10</v>
      </c>
      <c r="AF41" s="32">
        <v>10</v>
      </c>
      <c r="AG41" s="33">
        <v>10</v>
      </c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64.5" customHeight="1">
      <c r="A42"/>
      <c r="B42" s="29"/>
      <c r="C42" s="13" t="s">
        <v>145</v>
      </c>
      <c r="D42" s="36" t="s">
        <v>93</v>
      </c>
      <c r="E42" s="38"/>
      <c r="F42" s="36" t="s">
        <v>100</v>
      </c>
      <c r="G42" s="37"/>
      <c r="H42" s="36" t="s">
        <v>101</v>
      </c>
      <c r="I42" s="35">
        <v>2</v>
      </c>
      <c r="J42" s="31">
        <v>10</v>
      </c>
      <c r="K42" s="32">
        <v>10</v>
      </c>
      <c r="L42" s="32">
        <v>10</v>
      </c>
      <c r="M42" s="32">
        <v>10</v>
      </c>
      <c r="N42" s="32">
        <v>10</v>
      </c>
      <c r="O42" s="32">
        <v>10</v>
      </c>
      <c r="P42" s="32">
        <v>10</v>
      </c>
      <c r="Q42" s="32">
        <v>10</v>
      </c>
      <c r="R42" s="32">
        <v>10</v>
      </c>
      <c r="S42" s="32">
        <v>10</v>
      </c>
      <c r="T42" s="32">
        <v>10</v>
      </c>
      <c r="U42" s="32">
        <v>10</v>
      </c>
      <c r="V42" s="32">
        <v>10</v>
      </c>
      <c r="W42" s="32">
        <v>10</v>
      </c>
      <c r="X42" s="32">
        <v>10</v>
      </c>
      <c r="Y42" s="32">
        <v>10</v>
      </c>
      <c r="Z42" s="32">
        <v>10</v>
      </c>
      <c r="AA42" s="32">
        <v>10</v>
      </c>
      <c r="AB42" s="32">
        <v>5</v>
      </c>
      <c r="AC42" s="32">
        <v>10</v>
      </c>
      <c r="AD42" s="32">
        <v>10</v>
      </c>
      <c r="AE42" s="32">
        <v>7.5</v>
      </c>
      <c r="AF42" s="32">
        <v>10</v>
      </c>
      <c r="AG42" s="33">
        <v>10</v>
      </c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36.75">
      <c r="A43"/>
      <c r="B43" s="29"/>
      <c r="C43" s="13" t="s">
        <v>146</v>
      </c>
      <c r="D43" s="36" t="s">
        <v>93</v>
      </c>
      <c r="E43" s="37"/>
      <c r="F43" s="36" t="s">
        <v>147</v>
      </c>
      <c r="G43" s="38"/>
      <c r="H43" s="36" t="s">
        <v>148</v>
      </c>
      <c r="I43" s="35">
        <v>2</v>
      </c>
      <c r="J43" s="31">
        <v>10</v>
      </c>
      <c r="K43" s="32">
        <v>10</v>
      </c>
      <c r="L43" s="32">
        <v>10</v>
      </c>
      <c r="M43" s="32">
        <v>5</v>
      </c>
      <c r="N43" s="32">
        <v>10</v>
      </c>
      <c r="O43" s="32">
        <v>10</v>
      </c>
      <c r="P43" s="32">
        <v>10</v>
      </c>
      <c r="Q43" s="32">
        <v>5</v>
      </c>
      <c r="R43" s="32">
        <v>5</v>
      </c>
      <c r="S43" s="32">
        <v>5</v>
      </c>
      <c r="T43" s="32">
        <v>10</v>
      </c>
      <c r="U43" s="32">
        <v>2.5</v>
      </c>
      <c r="V43" s="32">
        <v>0</v>
      </c>
      <c r="W43" s="32">
        <v>10</v>
      </c>
      <c r="X43" s="32">
        <v>2.5</v>
      </c>
      <c r="Y43" s="32">
        <v>5</v>
      </c>
      <c r="Z43" s="32">
        <v>10</v>
      </c>
      <c r="AA43" s="32">
        <v>10</v>
      </c>
      <c r="AB43" s="32">
        <v>10</v>
      </c>
      <c r="AC43" s="32">
        <v>10</v>
      </c>
      <c r="AD43" s="32">
        <v>10</v>
      </c>
      <c r="AE43" s="32">
        <v>5</v>
      </c>
      <c r="AF43" s="32">
        <v>10</v>
      </c>
      <c r="AG43" s="33">
        <v>10</v>
      </c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78.75" customHeight="1">
      <c r="A44"/>
      <c r="B44" s="29"/>
      <c r="C44" s="13" t="s">
        <v>149</v>
      </c>
      <c r="D44" s="36" t="s">
        <v>150</v>
      </c>
      <c r="E44" s="37"/>
      <c r="F44" s="36" t="s">
        <v>151</v>
      </c>
      <c r="G44" s="37"/>
      <c r="H44" s="36" t="s">
        <v>152</v>
      </c>
      <c r="I44" s="35">
        <v>4</v>
      </c>
      <c r="J44" s="31">
        <v>0</v>
      </c>
      <c r="K44" s="32">
        <v>0</v>
      </c>
      <c r="L44" s="32">
        <v>2.5</v>
      </c>
      <c r="M44" s="32">
        <v>2.5</v>
      </c>
      <c r="N44" s="32">
        <v>0</v>
      </c>
      <c r="O44" s="32">
        <v>5</v>
      </c>
      <c r="P44" s="32">
        <v>0</v>
      </c>
      <c r="Q44" s="32">
        <v>2.5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10</v>
      </c>
      <c r="AA44" s="32">
        <v>0</v>
      </c>
      <c r="AB44" s="32">
        <v>10</v>
      </c>
      <c r="AC44" s="32">
        <v>10</v>
      </c>
      <c r="AD44" s="32">
        <v>2.5</v>
      </c>
      <c r="AE44" s="32">
        <v>2.5</v>
      </c>
      <c r="AF44" s="32">
        <v>10</v>
      </c>
      <c r="AG44" s="33">
        <v>10</v>
      </c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36.75">
      <c r="A45"/>
      <c r="B45" s="29"/>
      <c r="C45" s="13" t="s">
        <v>153</v>
      </c>
      <c r="D45" s="36" t="s">
        <v>154</v>
      </c>
      <c r="E45" s="43"/>
      <c r="F45" s="43" t="s">
        <v>155</v>
      </c>
      <c r="G45" s="36"/>
      <c r="H45" s="36" t="s">
        <v>156</v>
      </c>
      <c r="I45" s="35">
        <v>3</v>
      </c>
      <c r="J45" s="15">
        <v>0</v>
      </c>
      <c r="K45" s="16">
        <v>10</v>
      </c>
      <c r="L45" s="16">
        <v>2.5</v>
      </c>
      <c r="M45" s="16">
        <v>2.5</v>
      </c>
      <c r="N45" s="16">
        <v>5</v>
      </c>
      <c r="O45" s="16">
        <v>10</v>
      </c>
      <c r="P45" s="16">
        <v>5</v>
      </c>
      <c r="Q45" s="16">
        <v>5</v>
      </c>
      <c r="R45" s="16">
        <v>10</v>
      </c>
      <c r="S45" s="16">
        <v>10</v>
      </c>
      <c r="T45" s="16">
        <v>7.5</v>
      </c>
      <c r="U45" s="16">
        <v>7.5</v>
      </c>
      <c r="V45" s="16">
        <v>5</v>
      </c>
      <c r="W45" s="16">
        <v>5</v>
      </c>
      <c r="X45" s="16">
        <v>5</v>
      </c>
      <c r="Y45" s="16">
        <v>5</v>
      </c>
      <c r="Z45" s="16">
        <v>5</v>
      </c>
      <c r="AA45" s="16">
        <v>0</v>
      </c>
      <c r="AB45" s="16">
        <v>5</v>
      </c>
      <c r="AC45" s="16">
        <v>0</v>
      </c>
      <c r="AD45" s="16">
        <v>10</v>
      </c>
      <c r="AE45" s="16">
        <v>10</v>
      </c>
      <c r="AF45" s="16">
        <v>5</v>
      </c>
      <c r="AG45" s="17">
        <v>7.5</v>
      </c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4.75">
      <c r="A46"/>
      <c r="B46" s="29"/>
      <c r="C46" s="13" t="s">
        <v>157</v>
      </c>
      <c r="D46" s="36" t="s">
        <v>158</v>
      </c>
      <c r="E46" s="36"/>
      <c r="F46" s="36" t="s">
        <v>84</v>
      </c>
      <c r="G46" s="36"/>
      <c r="H46" s="36" t="s">
        <v>85</v>
      </c>
      <c r="I46" s="35">
        <v>4</v>
      </c>
      <c r="J46" s="15">
        <v>0</v>
      </c>
      <c r="K46" s="16">
        <v>10</v>
      </c>
      <c r="L46" s="16">
        <v>5</v>
      </c>
      <c r="M46" s="16">
        <v>0</v>
      </c>
      <c r="N46" s="16">
        <v>10</v>
      </c>
      <c r="O46" s="16">
        <v>5</v>
      </c>
      <c r="P46" s="16">
        <v>7.5</v>
      </c>
      <c r="Q46" s="16">
        <v>10</v>
      </c>
      <c r="R46" s="16">
        <v>10</v>
      </c>
      <c r="S46" s="16">
        <v>10</v>
      </c>
      <c r="T46" s="16">
        <v>10</v>
      </c>
      <c r="U46" s="16">
        <v>10</v>
      </c>
      <c r="V46" s="16">
        <v>5</v>
      </c>
      <c r="W46" s="16">
        <v>7.5</v>
      </c>
      <c r="X46" s="16">
        <v>5</v>
      </c>
      <c r="Y46" s="16">
        <v>7.5</v>
      </c>
      <c r="Z46" s="16">
        <v>2.5</v>
      </c>
      <c r="AA46" s="16">
        <v>5</v>
      </c>
      <c r="AB46" s="16">
        <v>2.5</v>
      </c>
      <c r="AC46" s="16">
        <v>5</v>
      </c>
      <c r="AD46" s="16">
        <v>10</v>
      </c>
      <c r="AE46" s="16">
        <v>2.5</v>
      </c>
      <c r="AF46" s="16">
        <v>0</v>
      </c>
      <c r="AG46" s="17">
        <v>10</v>
      </c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9:33" ht="12.75" customHeight="1" hidden="1">
      <c r="I47" s="2" t="s">
        <v>86</v>
      </c>
      <c r="J47" s="23">
        <f>I40*J40+I41*J41+I42*J42+I43*J43+I44*J44+I45*J45+I46*J46</f>
        <v>80</v>
      </c>
      <c r="K47" s="23">
        <f>I40*K40+I41*K41+I42*K42+I43*K43+I44*K44+I45*K45+I46*K46</f>
        <v>150</v>
      </c>
      <c r="L47" s="23">
        <f>I40*L40+I41*L41+I42*L42+I43*L43+I44*L44+I45*L45+I46*L46</f>
        <v>117.5</v>
      </c>
      <c r="M47" s="23">
        <f>I40*M40+I41*M41+I42*M42+I43*M43+I44*M44+I45*M45+I46*M46</f>
        <v>87.5</v>
      </c>
      <c r="N47" s="23">
        <f>I40*N40+I41*N41+I42*N42+I43*N43+I44*N44+I45*N45+I46*N46</f>
        <v>135</v>
      </c>
      <c r="O47" s="23">
        <f>I40*O40+I41*O41+I42*O42+I43*O43+I44*O44+I45*O45+I46*O46</f>
        <v>150</v>
      </c>
      <c r="P47" s="23">
        <f>I40*P40+I41*P41+I42*P42+I43*P43+I44*P44+I45*P45+I46*P46</f>
        <v>125</v>
      </c>
      <c r="Q47" s="23">
        <f>I40*Q40+I41*Q41+I42*Q42+I43*Q43+I44*Q44+I45*Q45+I46*Q46</f>
        <v>125</v>
      </c>
      <c r="R47" s="23">
        <f>I40*R40+I41*R41+I42*R42+I43*R43+I44*R44+I45*R45+I46*R46</f>
        <v>120</v>
      </c>
      <c r="S47" s="23">
        <f>I40*S40+I41*S41+I42*S42+I43*S43+I44*S44+I45*S45+I46*S46</f>
        <v>120</v>
      </c>
      <c r="T47" s="23">
        <f>I40*T40+I41*T41+I42*T42+I43*T43+I44*T44+I45*T45+I46*T46</f>
        <v>132.5</v>
      </c>
      <c r="U47" s="23">
        <f>I40*U40+I41*U41+I42*U42+I43*U43+I44*U44+I45*U45+I46*U46</f>
        <v>117.5</v>
      </c>
      <c r="V47" s="23">
        <f>I40*V40+I41*V41+I42*V42+I43*V43+I44*V44+I45*V45+I46*V46</f>
        <v>85</v>
      </c>
      <c r="W47" s="23">
        <f>I40*W40+I41*W41+I42*W42+I43*W43+I44*W44+I45*W45+I46*W46</f>
        <v>115</v>
      </c>
      <c r="X47" s="23">
        <f>I40*X40+I41*X41+I42*X42+I43*X43+I44*X44+I45*X45+I46*X46</f>
        <v>85</v>
      </c>
      <c r="Y47" s="23">
        <f>I40*Y40+I41*Y41+I42*Y42+I43*Y43+I44*Y44+I45*Y45+I46*Y46</f>
        <v>100</v>
      </c>
      <c r="Z47" s="23">
        <f>I40*Z40+I41*Z41+I42*Z42+I43*Z43+I44*Z44+I45*Z45+I46*Z46</f>
        <v>145</v>
      </c>
      <c r="AA47" s="23">
        <f>I40*AA40+I41*AA41+I42*AA42+I43*AA43+I44*AA44+I45*AA45+I46*AA46</f>
        <v>100</v>
      </c>
      <c r="AB47" s="23">
        <f>I40*AB40+I41*AB41+I42*AB42+I43*AB43+I44*AB44+I45*AB45+I46*AB46</f>
        <v>135</v>
      </c>
      <c r="AC47" s="23">
        <f>I40*AC40+I41*AC41+I42*AC42+I43*AC43+I44*AC44+I45*AC45+I46*AC46</f>
        <v>140</v>
      </c>
      <c r="AD47" s="23">
        <f>I40*AD40+I41*AD41+I42*AD42+I43*AD43+I44*AD44+I45*AD45+I46*AD46</f>
        <v>150</v>
      </c>
      <c r="AE47" s="23">
        <f>I40*AE40+I41*AE41+I42*AE42+I43*AE43+I44*AE44+I45*AE45+I46*AE46</f>
        <v>105</v>
      </c>
      <c r="AF47" s="23">
        <f>I40*AF40+I41*AF41+I42*AF42+I43*AF43+I44*AF44+I45*AF45+I46*AF46</f>
        <v>135</v>
      </c>
      <c r="AG47" s="23">
        <f>I40*AG40+I41*AG41+I42*AG42+I43*AG43+I44*AG44+I45*AG45+I46*AG46</f>
        <v>182.5</v>
      </c>
    </row>
    <row r="48" spans="9:33" s="26" customFormat="1" ht="12.75">
      <c r="I48" s="26" t="s">
        <v>87</v>
      </c>
      <c r="J48" s="28">
        <f>J47/SUM($I40:$I46)</f>
        <v>4.2105263157894735</v>
      </c>
      <c r="K48" s="28">
        <f aca="true" t="shared" si="3" ref="K48:AG48">K47/SUM($I40:$I46)</f>
        <v>7.894736842105263</v>
      </c>
      <c r="L48" s="28">
        <f t="shared" si="3"/>
        <v>6.184210526315789</v>
      </c>
      <c r="M48" s="28">
        <f t="shared" si="3"/>
        <v>4.605263157894737</v>
      </c>
      <c r="N48" s="28">
        <f t="shared" si="3"/>
        <v>7.105263157894737</v>
      </c>
      <c r="O48" s="28">
        <f t="shared" si="3"/>
        <v>7.894736842105263</v>
      </c>
      <c r="P48" s="28">
        <f t="shared" si="3"/>
        <v>6.578947368421052</v>
      </c>
      <c r="Q48" s="28">
        <f t="shared" si="3"/>
        <v>6.578947368421052</v>
      </c>
      <c r="R48" s="28">
        <f t="shared" si="3"/>
        <v>6.315789473684211</v>
      </c>
      <c r="S48" s="28">
        <f t="shared" si="3"/>
        <v>6.315789473684211</v>
      </c>
      <c r="T48" s="28">
        <f t="shared" si="3"/>
        <v>6.973684210526316</v>
      </c>
      <c r="U48" s="28">
        <f t="shared" si="3"/>
        <v>6.184210526315789</v>
      </c>
      <c r="V48" s="28">
        <f t="shared" si="3"/>
        <v>4.473684210526316</v>
      </c>
      <c r="W48" s="28">
        <f t="shared" si="3"/>
        <v>6.052631578947368</v>
      </c>
      <c r="X48" s="28">
        <f t="shared" si="3"/>
        <v>4.473684210526316</v>
      </c>
      <c r="Y48" s="28">
        <f t="shared" si="3"/>
        <v>5.2631578947368425</v>
      </c>
      <c r="Z48" s="28">
        <f t="shared" si="3"/>
        <v>7.631578947368421</v>
      </c>
      <c r="AA48" s="28">
        <f t="shared" si="3"/>
        <v>5.2631578947368425</v>
      </c>
      <c r="AB48" s="28">
        <f t="shared" si="3"/>
        <v>7.105263157894737</v>
      </c>
      <c r="AC48" s="28">
        <f t="shared" si="3"/>
        <v>7.368421052631579</v>
      </c>
      <c r="AD48" s="28">
        <f t="shared" si="3"/>
        <v>7.894736842105263</v>
      </c>
      <c r="AE48" s="28">
        <f t="shared" si="3"/>
        <v>5.526315789473684</v>
      </c>
      <c r="AF48" s="28">
        <f t="shared" si="3"/>
        <v>7.105263157894737</v>
      </c>
      <c r="AG48" s="28">
        <f t="shared" si="3"/>
        <v>9.605263157894736</v>
      </c>
    </row>
    <row r="49" spans="10:33" ht="12.75">
      <c r="J49" s="46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8"/>
    </row>
    <row r="50" spans="9:33" ht="12.75">
      <c r="I50" s="49" t="s">
        <v>159</v>
      </c>
      <c r="J50" s="50">
        <f>(J16+J27+J37+J48)/4</f>
        <v>6.3144779841761265</v>
      </c>
      <c r="K50" s="50">
        <f aca="true" t="shared" si="4" ref="K50:AG50">(K16+K27+K37+K48)/4</f>
        <v>8.91812865497076</v>
      </c>
      <c r="L50" s="50">
        <f t="shared" si="4"/>
        <v>6.960676814585483</v>
      </c>
      <c r="M50" s="50">
        <f t="shared" si="4"/>
        <v>6.591675266597867</v>
      </c>
      <c r="N50" s="50">
        <f t="shared" si="4"/>
        <v>7.5610380116959055</v>
      </c>
      <c r="O50" s="50">
        <f t="shared" si="4"/>
        <v>7.907916236670107</v>
      </c>
      <c r="P50" s="50">
        <f t="shared" si="4"/>
        <v>7.371861025111799</v>
      </c>
      <c r="Q50" s="50">
        <f t="shared" si="4"/>
        <v>6.052008083935328</v>
      </c>
      <c r="R50" s="50">
        <f t="shared" si="4"/>
        <v>5.369388544891642</v>
      </c>
      <c r="S50" s="50">
        <f t="shared" si="4"/>
        <v>5.431888544891642</v>
      </c>
      <c r="T50" s="50">
        <f t="shared" si="4"/>
        <v>6.211149810801514</v>
      </c>
      <c r="U50" s="50">
        <f t="shared" si="4"/>
        <v>5.3708075335397325</v>
      </c>
      <c r="V50" s="50">
        <f t="shared" si="4"/>
        <v>5.061231510147919</v>
      </c>
      <c r="W50" s="50">
        <f t="shared" si="4"/>
        <v>5.821981424148607</v>
      </c>
      <c r="X50" s="50">
        <f t="shared" si="4"/>
        <v>5.0379471964224285</v>
      </c>
      <c r="Y50" s="50">
        <f t="shared" si="4"/>
        <v>4.598305813553492</v>
      </c>
      <c r="Z50" s="50">
        <f t="shared" si="4"/>
        <v>7.591309769521843</v>
      </c>
      <c r="AA50" s="50">
        <f t="shared" si="4"/>
        <v>6.915871173030616</v>
      </c>
      <c r="AB50" s="50">
        <f t="shared" si="4"/>
        <v>7.366593567251462</v>
      </c>
      <c r="AC50" s="50">
        <f t="shared" si="4"/>
        <v>8.22404970760234</v>
      </c>
      <c r="AD50" s="50">
        <f t="shared" si="4"/>
        <v>8.028014275885793</v>
      </c>
      <c r="AE50" s="50">
        <f t="shared" si="4"/>
        <v>5.743915548675611</v>
      </c>
      <c r="AF50" s="50">
        <f t="shared" si="4"/>
        <v>8.136201410388718</v>
      </c>
      <c r="AG50" s="50">
        <f t="shared" si="4"/>
        <v>9.054093567251464</v>
      </c>
    </row>
    <row r="53" spans="3:33" ht="98.25">
      <c r="C53" s="3" t="s">
        <v>0</v>
      </c>
      <c r="D53" s="3"/>
      <c r="E53" s="3"/>
      <c r="F53" s="3"/>
      <c r="G53" s="3"/>
      <c r="H53" s="3"/>
      <c r="I53" s="4"/>
      <c r="J53" s="5" t="s">
        <v>1</v>
      </c>
      <c r="K53" s="5" t="s">
        <v>2</v>
      </c>
      <c r="L53" s="5" t="s">
        <v>3</v>
      </c>
      <c r="M53" s="5" t="s">
        <v>4</v>
      </c>
      <c r="N53" s="5" t="s">
        <v>5</v>
      </c>
      <c r="O53" s="5" t="s">
        <v>6</v>
      </c>
      <c r="P53" s="5" t="s">
        <v>7</v>
      </c>
      <c r="Q53" s="5" t="s">
        <v>8</v>
      </c>
      <c r="R53" s="5" t="s">
        <v>9</v>
      </c>
      <c r="S53" s="5" t="s">
        <v>10</v>
      </c>
      <c r="T53" s="5" t="s">
        <v>11</v>
      </c>
      <c r="U53" s="5" t="s">
        <v>12</v>
      </c>
      <c r="V53" s="5" t="s">
        <v>13</v>
      </c>
      <c r="W53" s="5" t="s">
        <v>14</v>
      </c>
      <c r="X53" s="5" t="s">
        <v>15</v>
      </c>
      <c r="Y53" s="5" t="s">
        <v>16</v>
      </c>
      <c r="Z53" s="5" t="s">
        <v>17</v>
      </c>
      <c r="AA53" s="5" t="s">
        <v>18</v>
      </c>
      <c r="AB53" s="5" t="s">
        <v>19</v>
      </c>
      <c r="AC53" s="5" t="s">
        <v>20</v>
      </c>
      <c r="AD53" s="5" t="s">
        <v>21</v>
      </c>
      <c r="AE53" s="5" t="s">
        <v>22</v>
      </c>
      <c r="AF53" s="5" t="s">
        <v>23</v>
      </c>
      <c r="AG53" s="5" t="s">
        <v>24</v>
      </c>
    </row>
    <row r="54" spans="3:33" ht="12.75">
      <c r="C54" s="6">
        <v>2020</v>
      </c>
      <c r="D54" s="7">
        <v>10</v>
      </c>
      <c r="E54" s="7" t="s">
        <v>25</v>
      </c>
      <c r="F54" s="7">
        <v>5</v>
      </c>
      <c r="G54" s="7" t="s">
        <v>26</v>
      </c>
      <c r="H54" s="7">
        <v>0</v>
      </c>
      <c r="I54" s="8" t="s">
        <v>27</v>
      </c>
      <c r="J54" s="9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1"/>
      <c r="AE54" s="10"/>
      <c r="AF54" s="10"/>
      <c r="AG54" s="12"/>
    </row>
    <row r="55" spans="3:33" ht="12.75">
      <c r="C55" s="13" t="s">
        <v>28</v>
      </c>
      <c r="D55" s="14" t="s">
        <v>29</v>
      </c>
      <c r="E55" s="14" t="s">
        <v>30</v>
      </c>
      <c r="F55" s="14" t="s">
        <v>31</v>
      </c>
      <c r="G55" s="14" t="s">
        <v>32</v>
      </c>
      <c r="H55" s="14" t="s">
        <v>33</v>
      </c>
      <c r="I55" s="8">
        <v>4</v>
      </c>
      <c r="J55" s="15">
        <v>0</v>
      </c>
      <c r="K55" s="16">
        <v>10</v>
      </c>
      <c r="L55" s="16">
        <v>2.5</v>
      </c>
      <c r="M55" s="16">
        <v>5</v>
      </c>
      <c r="N55" s="16">
        <v>2.5</v>
      </c>
      <c r="O55" s="16">
        <v>7.5</v>
      </c>
      <c r="P55" s="16">
        <v>5</v>
      </c>
      <c r="Q55" s="16">
        <v>5</v>
      </c>
      <c r="R55" s="16">
        <v>5</v>
      </c>
      <c r="S55" s="16">
        <v>10</v>
      </c>
      <c r="T55" s="16">
        <v>5</v>
      </c>
      <c r="U55" s="16">
        <v>5</v>
      </c>
      <c r="V55" s="16">
        <v>5</v>
      </c>
      <c r="W55" s="16">
        <v>7.5</v>
      </c>
      <c r="X55" s="16">
        <v>5</v>
      </c>
      <c r="Y55" s="16">
        <v>7.5</v>
      </c>
      <c r="Z55" s="16">
        <v>0</v>
      </c>
      <c r="AA55" s="16">
        <v>0</v>
      </c>
      <c r="AB55" s="16">
        <v>0</v>
      </c>
      <c r="AC55" s="16">
        <v>5</v>
      </c>
      <c r="AD55" s="16">
        <v>7.5</v>
      </c>
      <c r="AE55" s="16">
        <v>5</v>
      </c>
      <c r="AF55" s="16">
        <v>5</v>
      </c>
      <c r="AG55" s="17">
        <v>7.5</v>
      </c>
    </row>
    <row r="56" spans="3:33" ht="12.75">
      <c r="C56" s="13" t="s">
        <v>34</v>
      </c>
      <c r="D56" s="18"/>
      <c r="E56" s="19" t="s">
        <v>35</v>
      </c>
      <c r="F56" s="18"/>
      <c r="G56" s="19" t="s">
        <v>36</v>
      </c>
      <c r="H56" s="19"/>
      <c r="I56" s="8">
        <v>2</v>
      </c>
      <c r="J56" s="15">
        <v>10</v>
      </c>
      <c r="K56" s="16">
        <v>10</v>
      </c>
      <c r="L56" s="16">
        <v>10</v>
      </c>
      <c r="M56" s="16">
        <v>10</v>
      </c>
      <c r="N56" s="16">
        <v>10</v>
      </c>
      <c r="O56" s="16">
        <v>7.5</v>
      </c>
      <c r="P56" s="16">
        <v>7.5</v>
      </c>
      <c r="Q56" s="16">
        <v>7.5</v>
      </c>
      <c r="R56" s="16">
        <v>7.5</v>
      </c>
      <c r="S56" s="16">
        <v>7.5</v>
      </c>
      <c r="T56" s="16">
        <v>7.5</v>
      </c>
      <c r="U56" s="16">
        <v>2.5</v>
      </c>
      <c r="V56" s="16">
        <v>2.5</v>
      </c>
      <c r="W56" s="16">
        <v>2.5</v>
      </c>
      <c r="X56" s="16">
        <v>2.5</v>
      </c>
      <c r="Y56" s="16">
        <v>2.5</v>
      </c>
      <c r="Z56" s="16">
        <v>10</v>
      </c>
      <c r="AA56" s="16">
        <v>10</v>
      </c>
      <c r="AB56" s="16">
        <v>10</v>
      </c>
      <c r="AC56" s="16">
        <v>10</v>
      </c>
      <c r="AD56" s="16">
        <v>10</v>
      </c>
      <c r="AE56" s="16">
        <v>0</v>
      </c>
      <c r="AF56" s="16">
        <v>10</v>
      </c>
      <c r="AG56" s="17">
        <v>10</v>
      </c>
    </row>
    <row r="57" spans="3:33" ht="45.75">
      <c r="C57" s="13" t="s">
        <v>37</v>
      </c>
      <c r="D57" s="19" t="s">
        <v>38</v>
      </c>
      <c r="E57" s="20" t="s">
        <v>39</v>
      </c>
      <c r="F57" s="20" t="s">
        <v>40</v>
      </c>
      <c r="G57" s="19" t="s">
        <v>41</v>
      </c>
      <c r="H57" s="20" t="s">
        <v>42</v>
      </c>
      <c r="I57" s="8">
        <v>2</v>
      </c>
      <c r="J57" s="15">
        <v>5</v>
      </c>
      <c r="K57" s="16">
        <v>10</v>
      </c>
      <c r="L57" s="16">
        <v>2.5</v>
      </c>
      <c r="M57" s="16">
        <v>5</v>
      </c>
      <c r="N57" s="16">
        <v>2.5</v>
      </c>
      <c r="O57" s="16">
        <v>10</v>
      </c>
      <c r="P57" s="16">
        <v>5</v>
      </c>
      <c r="Q57" s="16">
        <v>5</v>
      </c>
      <c r="R57" s="16">
        <v>5</v>
      </c>
      <c r="S57" s="16">
        <v>5</v>
      </c>
      <c r="T57" s="16">
        <v>7.5</v>
      </c>
      <c r="U57" s="16">
        <v>5</v>
      </c>
      <c r="V57" s="16">
        <v>5</v>
      </c>
      <c r="W57" s="16">
        <v>10</v>
      </c>
      <c r="X57" s="16">
        <v>7.5</v>
      </c>
      <c r="Y57" s="16">
        <v>7</v>
      </c>
      <c r="Z57" s="16">
        <v>5</v>
      </c>
      <c r="AA57" s="16">
        <v>5</v>
      </c>
      <c r="AB57" s="16">
        <v>5</v>
      </c>
      <c r="AC57" s="16">
        <v>5</v>
      </c>
      <c r="AD57" s="16">
        <v>10</v>
      </c>
      <c r="AE57" s="16">
        <v>5</v>
      </c>
      <c r="AF57" s="16">
        <v>7.5</v>
      </c>
      <c r="AG57" s="17">
        <v>10</v>
      </c>
    </row>
    <row r="58" spans="3:33" ht="12.75">
      <c r="C58" s="13" t="s">
        <v>43</v>
      </c>
      <c r="D58" s="14" t="s">
        <v>44</v>
      </c>
      <c r="E58" s="21"/>
      <c r="F58" s="14" t="s">
        <v>45</v>
      </c>
      <c r="G58" s="21"/>
      <c r="H58" s="14" t="s">
        <v>46</v>
      </c>
      <c r="I58" s="8">
        <v>4</v>
      </c>
      <c r="J58" s="15">
        <v>0</v>
      </c>
      <c r="K58" s="16">
        <v>7.5</v>
      </c>
      <c r="L58" s="16">
        <v>2.5</v>
      </c>
      <c r="M58" s="16">
        <v>5</v>
      </c>
      <c r="N58" s="16">
        <v>2.5</v>
      </c>
      <c r="O58" s="16">
        <v>7.5</v>
      </c>
      <c r="P58" s="16">
        <v>5</v>
      </c>
      <c r="Q58" s="16">
        <v>2.5</v>
      </c>
      <c r="R58" s="16">
        <v>7.5</v>
      </c>
      <c r="S58" s="16">
        <v>5</v>
      </c>
      <c r="T58" s="16">
        <v>5</v>
      </c>
      <c r="U58" s="16">
        <v>0</v>
      </c>
      <c r="V58" s="16">
        <v>0</v>
      </c>
      <c r="W58" s="16">
        <v>5</v>
      </c>
      <c r="X58" s="16">
        <v>5</v>
      </c>
      <c r="Y58" s="16">
        <v>5</v>
      </c>
      <c r="Z58" s="16">
        <v>0</v>
      </c>
      <c r="AA58" s="16">
        <v>0</v>
      </c>
      <c r="AB58" s="16">
        <v>0</v>
      </c>
      <c r="AC58" s="16">
        <v>5</v>
      </c>
      <c r="AD58" s="16">
        <v>2.5</v>
      </c>
      <c r="AE58" s="16">
        <v>0</v>
      </c>
      <c r="AF58" s="16">
        <v>7.5</v>
      </c>
      <c r="AG58" s="17">
        <v>7.5</v>
      </c>
    </row>
    <row r="59" spans="3:33" ht="24.75">
      <c r="C59" s="13" t="s">
        <v>47</v>
      </c>
      <c r="D59" s="14" t="s">
        <v>48</v>
      </c>
      <c r="E59" s="14" t="s">
        <v>49</v>
      </c>
      <c r="F59" s="14" t="s">
        <v>50</v>
      </c>
      <c r="G59" s="14" t="s">
        <v>51</v>
      </c>
      <c r="H59" s="14" t="s">
        <v>52</v>
      </c>
      <c r="I59" s="8">
        <v>2</v>
      </c>
      <c r="J59" s="15">
        <v>10</v>
      </c>
      <c r="K59" s="16">
        <v>10</v>
      </c>
      <c r="L59" s="16">
        <v>10</v>
      </c>
      <c r="M59" s="16">
        <v>5</v>
      </c>
      <c r="N59" s="16">
        <v>10</v>
      </c>
      <c r="O59" s="16">
        <v>5</v>
      </c>
      <c r="P59" s="16">
        <v>10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2.5</v>
      </c>
      <c r="X59" s="16">
        <v>0</v>
      </c>
      <c r="Y59" s="16">
        <v>0</v>
      </c>
      <c r="Z59" s="16">
        <v>10</v>
      </c>
      <c r="AA59" s="16">
        <v>5</v>
      </c>
      <c r="AB59" s="16">
        <v>5</v>
      </c>
      <c r="AC59" s="16">
        <v>10</v>
      </c>
      <c r="AD59" s="16">
        <v>2.5</v>
      </c>
      <c r="AE59" s="16">
        <v>0</v>
      </c>
      <c r="AF59" s="16">
        <v>7.5</v>
      </c>
      <c r="AG59" s="17">
        <v>10</v>
      </c>
    </row>
    <row r="60" spans="3:33" ht="12.75">
      <c r="C60" s="13" t="s">
        <v>53</v>
      </c>
      <c r="D60" s="14" t="s">
        <v>54</v>
      </c>
      <c r="E60" s="14"/>
      <c r="F60" s="14" t="s">
        <v>55</v>
      </c>
      <c r="G60" s="14"/>
      <c r="H60" s="14" t="s">
        <v>56</v>
      </c>
      <c r="I60" s="8">
        <v>3</v>
      </c>
      <c r="J60" s="15">
        <v>10</v>
      </c>
      <c r="K60" s="16">
        <v>10</v>
      </c>
      <c r="L60" s="16">
        <v>10</v>
      </c>
      <c r="M60" s="16">
        <v>5</v>
      </c>
      <c r="N60" s="16">
        <v>10</v>
      </c>
      <c r="O60" s="16">
        <v>0</v>
      </c>
      <c r="P60" s="16">
        <v>5</v>
      </c>
      <c r="Q60" s="16">
        <v>5</v>
      </c>
      <c r="R60" s="16">
        <v>10</v>
      </c>
      <c r="S60" s="16">
        <v>5</v>
      </c>
      <c r="T60" s="16">
        <v>10</v>
      </c>
      <c r="U60" s="16">
        <v>10</v>
      </c>
      <c r="V60" s="16">
        <v>10</v>
      </c>
      <c r="W60" s="16">
        <v>10</v>
      </c>
      <c r="X60" s="16">
        <v>10</v>
      </c>
      <c r="Y60" s="16">
        <v>10</v>
      </c>
      <c r="Z60" s="16">
        <v>5</v>
      </c>
      <c r="AA60" s="16">
        <v>5</v>
      </c>
      <c r="AB60" s="16">
        <v>5</v>
      </c>
      <c r="AC60" s="16">
        <v>10</v>
      </c>
      <c r="AD60" s="16">
        <v>5</v>
      </c>
      <c r="AE60" s="16">
        <v>5</v>
      </c>
      <c r="AF60" s="16">
        <v>5</v>
      </c>
      <c r="AG60" s="17">
        <v>5</v>
      </c>
    </row>
    <row r="61" spans="3:33" ht="24.75">
      <c r="C61" s="13" t="s">
        <v>57</v>
      </c>
      <c r="D61" s="14" t="s">
        <v>58</v>
      </c>
      <c r="E61" s="14"/>
      <c r="F61" s="14" t="s">
        <v>59</v>
      </c>
      <c r="G61" s="14"/>
      <c r="H61" s="14" t="s">
        <v>60</v>
      </c>
      <c r="I61" s="8">
        <v>2</v>
      </c>
      <c r="J61" s="15">
        <v>10</v>
      </c>
      <c r="K61" s="16">
        <v>10</v>
      </c>
      <c r="L61" s="16">
        <v>5</v>
      </c>
      <c r="M61" s="16">
        <v>0</v>
      </c>
      <c r="N61" s="16">
        <v>10</v>
      </c>
      <c r="O61" s="16">
        <v>5</v>
      </c>
      <c r="P61" s="16">
        <v>5</v>
      </c>
      <c r="Q61" s="16">
        <v>10</v>
      </c>
      <c r="R61" s="16">
        <v>10</v>
      </c>
      <c r="S61" s="16">
        <v>10</v>
      </c>
      <c r="T61" s="16">
        <v>10</v>
      </c>
      <c r="U61" s="16">
        <v>10</v>
      </c>
      <c r="V61" s="16">
        <v>10</v>
      </c>
      <c r="W61" s="16">
        <v>7.5</v>
      </c>
      <c r="X61" s="16">
        <v>10</v>
      </c>
      <c r="Y61" s="16">
        <v>10</v>
      </c>
      <c r="Z61" s="16">
        <v>10</v>
      </c>
      <c r="AA61" s="16">
        <v>10</v>
      </c>
      <c r="AB61" s="16">
        <v>5</v>
      </c>
      <c r="AC61" s="16">
        <v>10</v>
      </c>
      <c r="AD61" s="16">
        <v>10</v>
      </c>
      <c r="AE61" s="16">
        <v>5</v>
      </c>
      <c r="AF61" s="16">
        <v>7.5</v>
      </c>
      <c r="AG61" s="17">
        <v>10</v>
      </c>
    </row>
    <row r="62" spans="3:33" ht="12.75">
      <c r="C62" s="13" t="s">
        <v>61</v>
      </c>
      <c r="D62" s="14" t="s">
        <v>62</v>
      </c>
      <c r="E62" s="14" t="s">
        <v>63</v>
      </c>
      <c r="F62" s="14" t="s">
        <v>64</v>
      </c>
      <c r="G62" s="14" t="s">
        <v>65</v>
      </c>
      <c r="H62" s="14" t="s">
        <v>66</v>
      </c>
      <c r="I62" s="8">
        <v>4</v>
      </c>
      <c r="J62" s="15">
        <v>2.5</v>
      </c>
      <c r="K62" s="16">
        <v>10</v>
      </c>
      <c r="L62" s="16">
        <v>2.5</v>
      </c>
      <c r="M62" s="16">
        <v>2.5</v>
      </c>
      <c r="N62" s="16">
        <v>2.5</v>
      </c>
      <c r="O62" s="16">
        <v>2.5</v>
      </c>
      <c r="P62" s="16">
        <v>2.5</v>
      </c>
      <c r="Q62" s="16">
        <v>7.5</v>
      </c>
      <c r="R62" s="16">
        <v>5</v>
      </c>
      <c r="S62" s="16">
        <v>7.5</v>
      </c>
      <c r="T62" s="16">
        <v>5</v>
      </c>
      <c r="U62" s="16">
        <v>7.5</v>
      </c>
      <c r="V62" s="16">
        <v>7.5</v>
      </c>
      <c r="W62" s="16">
        <v>7.5</v>
      </c>
      <c r="X62" s="16">
        <v>7.5</v>
      </c>
      <c r="Y62" s="16">
        <v>7.5</v>
      </c>
      <c r="Z62" s="16">
        <v>2.5</v>
      </c>
      <c r="AA62" s="16">
        <v>2.5</v>
      </c>
      <c r="AB62" s="16">
        <v>0</v>
      </c>
      <c r="AC62" s="16">
        <v>7.5</v>
      </c>
      <c r="AD62" s="16">
        <v>5</v>
      </c>
      <c r="AE62" s="16">
        <v>0</v>
      </c>
      <c r="AF62" s="16">
        <v>5</v>
      </c>
      <c r="AG62" s="17">
        <v>5</v>
      </c>
    </row>
    <row r="63" spans="3:33" ht="12.75">
      <c r="C63" s="13" t="s">
        <v>67</v>
      </c>
      <c r="D63" s="14" t="s">
        <v>68</v>
      </c>
      <c r="E63" s="14" t="s">
        <v>69</v>
      </c>
      <c r="F63" s="14" t="s">
        <v>70</v>
      </c>
      <c r="G63" s="14" t="s">
        <v>71</v>
      </c>
      <c r="H63" s="14" t="s">
        <v>72</v>
      </c>
      <c r="I63" s="8">
        <v>1</v>
      </c>
      <c r="J63" s="15">
        <v>5</v>
      </c>
      <c r="K63" s="16">
        <v>10</v>
      </c>
      <c r="L63" s="16">
        <v>2.5</v>
      </c>
      <c r="M63" s="16">
        <v>5</v>
      </c>
      <c r="N63" s="16">
        <v>2.5</v>
      </c>
      <c r="O63" s="16">
        <v>7.5</v>
      </c>
      <c r="P63" s="16">
        <v>7.5</v>
      </c>
      <c r="Q63" s="16">
        <v>5</v>
      </c>
      <c r="R63" s="16">
        <v>2.5</v>
      </c>
      <c r="S63" s="16">
        <v>0</v>
      </c>
      <c r="T63" s="16">
        <v>2.5</v>
      </c>
      <c r="U63" s="16">
        <v>7.5</v>
      </c>
      <c r="V63" s="16">
        <v>5</v>
      </c>
      <c r="W63" s="16">
        <v>5</v>
      </c>
      <c r="X63" s="16">
        <v>7.5</v>
      </c>
      <c r="Y63" s="16">
        <v>5</v>
      </c>
      <c r="Z63" s="16">
        <v>5</v>
      </c>
      <c r="AA63" s="16">
        <v>2.5</v>
      </c>
      <c r="AB63" s="16">
        <v>2.5</v>
      </c>
      <c r="AC63" s="16">
        <v>5</v>
      </c>
      <c r="AD63" s="16">
        <v>10</v>
      </c>
      <c r="AE63" s="16">
        <v>2.5</v>
      </c>
      <c r="AF63" s="16">
        <v>7.5</v>
      </c>
      <c r="AG63" s="17">
        <v>7.5</v>
      </c>
    </row>
    <row r="64" spans="3:33" ht="12.75">
      <c r="C64" s="13" t="s">
        <v>73</v>
      </c>
      <c r="D64" s="14" t="s">
        <v>74</v>
      </c>
      <c r="E64" s="14"/>
      <c r="F64" s="14" t="s">
        <v>75</v>
      </c>
      <c r="G64" s="14"/>
      <c r="H64" s="14" t="s">
        <v>76</v>
      </c>
      <c r="I64" s="8">
        <v>3</v>
      </c>
      <c r="J64" s="15">
        <v>5</v>
      </c>
      <c r="K64" s="16">
        <v>5</v>
      </c>
      <c r="L64" s="16">
        <v>0</v>
      </c>
      <c r="M64" s="16">
        <v>2.5</v>
      </c>
      <c r="N64" s="16">
        <v>10</v>
      </c>
      <c r="O64" s="16">
        <v>5</v>
      </c>
      <c r="P64" s="16">
        <v>5</v>
      </c>
      <c r="Q64" s="16">
        <v>10</v>
      </c>
      <c r="R64" s="16">
        <v>10</v>
      </c>
      <c r="S64" s="16">
        <v>10</v>
      </c>
      <c r="T64" s="16">
        <v>5</v>
      </c>
      <c r="U64" s="16">
        <v>10</v>
      </c>
      <c r="V64" s="16">
        <v>10</v>
      </c>
      <c r="W64" s="16">
        <v>10</v>
      </c>
      <c r="X64" s="16">
        <v>10</v>
      </c>
      <c r="Y64" s="16">
        <v>10</v>
      </c>
      <c r="Z64" s="16">
        <v>10</v>
      </c>
      <c r="AA64" s="16">
        <v>10</v>
      </c>
      <c r="AB64" s="16">
        <v>10</v>
      </c>
      <c r="AC64" s="16">
        <v>5</v>
      </c>
      <c r="AD64" s="16">
        <v>5</v>
      </c>
      <c r="AE64" s="16">
        <v>2.5</v>
      </c>
      <c r="AF64" s="16">
        <v>5</v>
      </c>
      <c r="AG64" s="17">
        <v>5</v>
      </c>
    </row>
    <row r="65" spans="3:33" ht="12.75">
      <c r="C65" s="13" t="s">
        <v>77</v>
      </c>
      <c r="D65" s="14" t="s">
        <v>78</v>
      </c>
      <c r="E65" s="14" t="s">
        <v>79</v>
      </c>
      <c r="F65" s="14" t="s">
        <v>80</v>
      </c>
      <c r="G65" s="14"/>
      <c r="H65" s="14" t="s">
        <v>81</v>
      </c>
      <c r="I65" s="8">
        <v>2</v>
      </c>
      <c r="J65" s="15">
        <v>5</v>
      </c>
      <c r="K65" s="16">
        <v>2.5</v>
      </c>
      <c r="L65" s="16">
        <v>2.5</v>
      </c>
      <c r="M65" s="16">
        <v>10</v>
      </c>
      <c r="N65" s="16">
        <v>2.5</v>
      </c>
      <c r="O65" s="16">
        <v>10</v>
      </c>
      <c r="P65" s="16">
        <v>2.5</v>
      </c>
      <c r="Q65" s="16">
        <v>7.5</v>
      </c>
      <c r="R65" s="16">
        <v>7.5</v>
      </c>
      <c r="S65" s="16">
        <v>7.5</v>
      </c>
      <c r="T65" s="16">
        <v>5</v>
      </c>
      <c r="U65" s="16">
        <v>2.5</v>
      </c>
      <c r="V65" s="16">
        <v>2.5</v>
      </c>
      <c r="W65" s="16">
        <v>2.5</v>
      </c>
      <c r="X65" s="16">
        <v>5</v>
      </c>
      <c r="Y65" s="16">
        <v>2.5</v>
      </c>
      <c r="Z65" s="16">
        <v>7.5</v>
      </c>
      <c r="AA65" s="16">
        <v>2.5</v>
      </c>
      <c r="AB65" s="16">
        <v>7.5</v>
      </c>
      <c r="AC65" s="16">
        <v>2.5</v>
      </c>
      <c r="AD65" s="16">
        <v>5</v>
      </c>
      <c r="AE65" s="16">
        <v>5</v>
      </c>
      <c r="AF65" s="16">
        <v>10</v>
      </c>
      <c r="AG65" s="17">
        <v>10</v>
      </c>
    </row>
    <row r="66" spans="3:33" ht="24.75">
      <c r="C66" s="13" t="s">
        <v>82</v>
      </c>
      <c r="D66" s="14" t="s">
        <v>83</v>
      </c>
      <c r="E66" s="14"/>
      <c r="F66" s="14" t="s">
        <v>84</v>
      </c>
      <c r="G66" s="14"/>
      <c r="H66" s="14" t="s">
        <v>85</v>
      </c>
      <c r="I66" s="8">
        <v>1</v>
      </c>
      <c r="J66" s="15">
        <v>0</v>
      </c>
      <c r="K66" s="16">
        <v>0</v>
      </c>
      <c r="L66" s="16">
        <v>0</v>
      </c>
      <c r="M66" s="16">
        <v>10</v>
      </c>
      <c r="N66" s="16">
        <v>0</v>
      </c>
      <c r="O66" s="16">
        <v>10</v>
      </c>
      <c r="P66" s="16">
        <v>0</v>
      </c>
      <c r="Q66" s="16">
        <v>5</v>
      </c>
      <c r="R66" s="16">
        <v>5</v>
      </c>
      <c r="S66" s="16">
        <v>10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2.5</v>
      </c>
      <c r="AE66" s="16">
        <v>0</v>
      </c>
      <c r="AF66" s="16">
        <v>5</v>
      </c>
      <c r="AG66" s="17">
        <v>7.5</v>
      </c>
    </row>
    <row r="67" spans="3:33" ht="12.75">
      <c r="C67" s="22"/>
      <c r="D67" s="22"/>
      <c r="E67" s="22"/>
      <c r="F67" s="22"/>
      <c r="G67" s="22"/>
      <c r="H67" s="22"/>
      <c r="I67" s="2" t="s">
        <v>86</v>
      </c>
      <c r="J67" s="23">
        <f>I55*J55+I56*J56+I57*J57+I58*J58+I59*J59+I60*J60+I61*J61+I62*J62+I63*J63+I64*J64+I65*J65+I66*J66</f>
        <v>140</v>
      </c>
      <c r="K67" s="24">
        <f>I55*K55+I56*K56+I57*K57+I58*K58+I59*K59+I60*K60+I61*K61+I62*K62+I63*K63+I64*K64+I65*K65+I66*K66</f>
        <v>250</v>
      </c>
      <c r="L67" s="24">
        <f>I55*L55+I56*L56+I57*L57+I58*L58+I59*L59+I60*L60+I61*L61+I62*L62+I63*L63+I64*L64+I65*L65+I66*L66</f>
        <v>122.5</v>
      </c>
      <c r="M67" s="24">
        <f>I55*M55+I56*M56+I57*M57+I58*M58+I59*M59+I60*M60+I61*M61+I62*M62+I63*M63+I64*M64+I65*M65+I66*M66</f>
        <v>147.5</v>
      </c>
      <c r="N67" s="24">
        <f>I55*N55+I56*N56+I57*N57+I58*N58+I59*N59+I60*N60+I61*N61+I62*N62+I63*N63+I64*N64+I65*N65+I66*N66</f>
        <v>162.5</v>
      </c>
      <c r="O67" s="24">
        <f>I55*O55+I56*O56+I57*O57+I58*O58+I59*O59+I60*O60+I61*O61+I62*O62+I63*O63+I64*O64+I65*O65+I66*O66</f>
        <v>177.5</v>
      </c>
      <c r="P67" s="24">
        <f>I55*P55+I56*P56+I57*P57+I58*P58+I59*P59+I60*P60+I61*P61+I62*P62+I63*P63+I64*P64+I65*P65+I66*P66</f>
        <v>147.5</v>
      </c>
      <c r="Q67" s="24">
        <f>I55*Q55+I56*Q56+I57*Q57+I58*Q58+I59*Q59+I60*Q60+I61*Q61+I62*Q62+I63*Q63+I64*Q64+I65*Q65+I66*Q66</f>
        <v>175</v>
      </c>
      <c r="R67" s="24">
        <f>I55*R55+I56*R56+I57*R57+I58*R58+I59*R59+I60*R60+I61*R61+I62*R62+I63*R63+I64*R64+I65*R65+I66*R66</f>
        <v>197.5</v>
      </c>
      <c r="S67" s="24">
        <f>I55*S55+I56*S56+I57*S57+I58*S58+I59*S59+I60*S60+I61*S61+I62*S62+I63*S63+I64*S64+I65*S65+I66*S66</f>
        <v>205</v>
      </c>
      <c r="T67" s="24">
        <f>I55*T55+I56*T56+I57*T57+I58*T58+I59*T59+I60*T60+I61*T61+I62*T62+I63*T63+I64*T64+I65*T65+I66*T66</f>
        <v>167.5</v>
      </c>
      <c r="U67" s="24">
        <f>I55*U55+I56*U56+I57*U57+I58*U58+I59*U59+I60*U60+I61*U61+I62*U62+I63*U63+I64*U64+I65*U65+I66*U66</f>
        <v>157.5</v>
      </c>
      <c r="V67" s="24">
        <f>I55*V55+I56*V56+I57*V57+I58*V58+I59*V59+I60*V60+I61*V61+I62*V62+I63*V63+I64*V64+I65*V65+I66*V66</f>
        <v>155</v>
      </c>
      <c r="W67" s="24">
        <f>I55*W55+I56*W56+I57*W57+I58*W58+I59*W59+I60*W60+I61*W61+I62*W62+I63*W63+I64*W64+I65*W65+I66*W66</f>
        <v>195</v>
      </c>
      <c r="X67" s="24">
        <f>I55*X55+I56*X56+I57*X57+I58*X58+I59*X59+I60*X60+I61*X61+I62*X62+I63*X63+I64*X64+I65*X65+I66*X66</f>
        <v>187.5</v>
      </c>
      <c r="Y67" s="24">
        <f>I55*Y55+I56*Y56+I57*Y57+I58*Y58+I59*Y59+I60*Y60+I61*Y61+I62*Y62+I63*Y63+I64*Y64+I65*Y65+I66*Y66</f>
        <v>189</v>
      </c>
      <c r="Z67" s="24">
        <f>I55*Z55+I56*Z56+I57*Z57+I58*Z58+I59*Z59+I60*Z60+I61*Z61+I62*Z62+I63*Z63+I64*Z64+I65*Z65+I66*Z66</f>
        <v>145</v>
      </c>
      <c r="AA67" s="24">
        <f>I55*AA55+I56*AA56+I57*AA57+I58*AA58+I59*AA59+I60*AA60+I61*AA61+I62*AA62+I63*AA63+I64*AA64+I65*AA65+I66*AA66</f>
        <v>122.5</v>
      </c>
      <c r="AB67" s="24">
        <f>I55*AB55+I56*AB56+I57*AB57+I58*AB58+I59*AB59+I60*AB60+I61*AB61+I62*AB62+I63*AB63+I64*AB64+I65*AB65+I66*AB66</f>
        <v>112.5</v>
      </c>
      <c r="AC67" s="24">
        <f>I55*AC55+I56*AC56+I57*AC57+I58*AC58+I59*AC59+I60*AC60+I61*AC61+I62*AC62+I63*AC63+I64*AC64+I65*AC65+I66*AC66</f>
        <v>195</v>
      </c>
      <c r="AD67" s="24">
        <f>I55*AD55+I56*AD56+I57*AD57+I58*AD58+I59*AD59+I60*AD60+I61*AD61+I62*AD62+I63*AD63+I64*AD64+I65*AD65+I66*AD66</f>
        <v>177.5</v>
      </c>
      <c r="AE67" s="24">
        <f>I55*AE55+I56*AE56+I57*AE57+I58*AE58+I59*AE59+I60*AE60+I61*AE61+I62*AE62+I63*AE63+I64*AE64+I65*AE65+I66*AE66</f>
        <v>75</v>
      </c>
      <c r="AF67" s="24">
        <f>I55*AF55+I56*AF56+I57*AF57+I58*AF58+I59*AF59+I60*AF60+I61*AF61+I62*AF62+I63*AF63+I64*AF64+I65*AF65+I66*AF66</f>
        <v>197.5</v>
      </c>
      <c r="AG67" s="25">
        <f>I55*AG55+I56*AG56+I57*AG57+I58*AG58+I59*AG59+I60*AG60+I61*AG61+I62*AG62+I63*AG63+I64*AG64+I65*AG65+I66*AG66</f>
        <v>225</v>
      </c>
    </row>
    <row r="68" spans="3:33" ht="12.75">
      <c r="C68" s="27"/>
      <c r="D68" s="27"/>
      <c r="E68" s="27"/>
      <c r="F68" s="27"/>
      <c r="G68" s="27"/>
      <c r="H68" s="27"/>
      <c r="I68" s="26" t="s">
        <v>87</v>
      </c>
      <c r="J68" s="28">
        <f>J67/SUM($I55:$I66)</f>
        <v>4.666666666666667</v>
      </c>
      <c r="K68" s="28">
        <f aca="true" t="shared" si="5" ref="K68:AG68">K67/SUM($I55:$I66)</f>
        <v>8.333333333333334</v>
      </c>
      <c r="L68" s="28">
        <f t="shared" si="5"/>
        <v>4.083333333333333</v>
      </c>
      <c r="M68" s="28">
        <f t="shared" si="5"/>
        <v>4.916666666666667</v>
      </c>
      <c r="N68" s="28">
        <f t="shared" si="5"/>
        <v>5.416666666666667</v>
      </c>
      <c r="O68" s="28">
        <f t="shared" si="5"/>
        <v>5.916666666666667</v>
      </c>
      <c r="P68" s="28">
        <f t="shared" si="5"/>
        <v>4.916666666666667</v>
      </c>
      <c r="Q68" s="28">
        <f t="shared" si="5"/>
        <v>5.833333333333333</v>
      </c>
      <c r="R68" s="28">
        <f t="shared" si="5"/>
        <v>6.583333333333333</v>
      </c>
      <c r="S68" s="28">
        <f t="shared" si="5"/>
        <v>6.833333333333333</v>
      </c>
      <c r="T68" s="28">
        <f t="shared" si="5"/>
        <v>5.583333333333333</v>
      </c>
      <c r="U68" s="28">
        <f t="shared" si="5"/>
        <v>5.25</v>
      </c>
      <c r="V68" s="28">
        <f t="shared" si="5"/>
        <v>5.166666666666667</v>
      </c>
      <c r="W68" s="28">
        <f t="shared" si="5"/>
        <v>6.5</v>
      </c>
      <c r="X68" s="28">
        <f t="shared" si="5"/>
        <v>6.25</v>
      </c>
      <c r="Y68" s="28">
        <f t="shared" si="5"/>
        <v>6.3</v>
      </c>
      <c r="Z68" s="28">
        <f t="shared" si="5"/>
        <v>4.833333333333333</v>
      </c>
      <c r="AA68" s="28">
        <f t="shared" si="5"/>
        <v>4.083333333333333</v>
      </c>
      <c r="AB68" s="28">
        <f t="shared" si="5"/>
        <v>3.75</v>
      </c>
      <c r="AC68" s="28">
        <f t="shared" si="5"/>
        <v>6.5</v>
      </c>
      <c r="AD68" s="28">
        <f t="shared" si="5"/>
        <v>5.916666666666667</v>
      </c>
      <c r="AE68" s="28">
        <f t="shared" si="5"/>
        <v>2.5</v>
      </c>
      <c r="AF68" s="28">
        <f t="shared" si="5"/>
        <v>6.583333333333333</v>
      </c>
      <c r="AG68" s="28">
        <f t="shared" si="5"/>
        <v>7.5</v>
      </c>
    </row>
    <row r="69" spans="3:33" ht="12.75">
      <c r="C69" s="3" t="s">
        <v>88</v>
      </c>
      <c r="D69" s="3"/>
      <c r="E69" s="3"/>
      <c r="F69" s="3"/>
      <c r="G69" s="3"/>
      <c r="H69" s="3"/>
      <c r="I69" s="30"/>
      <c r="J69" s="31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3"/>
    </row>
    <row r="70" spans="3:33" ht="12.75">
      <c r="C70" s="6">
        <v>2020</v>
      </c>
      <c r="D70" s="7">
        <v>10</v>
      </c>
      <c r="E70" s="34"/>
      <c r="F70" s="7">
        <v>5</v>
      </c>
      <c r="G70" s="34"/>
      <c r="H70" s="7">
        <v>0</v>
      </c>
      <c r="I70" s="35"/>
      <c r="J70" s="31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3"/>
    </row>
    <row r="71" spans="3:33" ht="12.75">
      <c r="C71" s="13" t="s">
        <v>89</v>
      </c>
      <c r="D71" s="36" t="s">
        <v>90</v>
      </c>
      <c r="E71" s="37"/>
      <c r="F71" s="36"/>
      <c r="G71" s="37"/>
      <c r="H71" s="36" t="s">
        <v>91</v>
      </c>
      <c r="I71" s="35">
        <v>4</v>
      </c>
      <c r="J71" s="31">
        <v>10</v>
      </c>
      <c r="K71" s="32">
        <v>10</v>
      </c>
      <c r="L71" s="32">
        <v>10</v>
      </c>
      <c r="M71" s="32">
        <v>10</v>
      </c>
      <c r="N71" s="32">
        <v>10</v>
      </c>
      <c r="O71" s="32">
        <v>10</v>
      </c>
      <c r="P71" s="32">
        <v>10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10</v>
      </c>
      <c r="AA71" s="32">
        <v>10</v>
      </c>
      <c r="AB71" s="32">
        <v>10</v>
      </c>
      <c r="AC71" s="32">
        <v>10</v>
      </c>
      <c r="AD71" s="32">
        <v>10</v>
      </c>
      <c r="AE71" s="32">
        <v>10</v>
      </c>
      <c r="AF71" s="32">
        <v>10</v>
      </c>
      <c r="AG71" s="33">
        <v>10</v>
      </c>
    </row>
    <row r="72" spans="3:33" ht="36.75">
      <c r="C72" s="13" t="s">
        <v>92</v>
      </c>
      <c r="D72" s="36" t="s">
        <v>93</v>
      </c>
      <c r="E72" s="38"/>
      <c r="F72" s="36" t="s">
        <v>94</v>
      </c>
      <c r="G72" s="37"/>
      <c r="H72" s="36" t="s">
        <v>95</v>
      </c>
      <c r="I72" s="35">
        <v>2</v>
      </c>
      <c r="J72" s="31">
        <v>10</v>
      </c>
      <c r="K72" s="32">
        <v>10</v>
      </c>
      <c r="L72" s="32">
        <v>10</v>
      </c>
      <c r="M72" s="32">
        <v>10</v>
      </c>
      <c r="N72" s="32">
        <v>10</v>
      </c>
      <c r="O72" s="32">
        <v>10</v>
      </c>
      <c r="P72" s="32">
        <v>10</v>
      </c>
      <c r="Q72" s="32">
        <v>7.5</v>
      </c>
      <c r="R72" s="32">
        <v>5</v>
      </c>
      <c r="S72" s="32">
        <v>5</v>
      </c>
      <c r="T72" s="32">
        <v>5</v>
      </c>
      <c r="U72" s="32">
        <v>2.5</v>
      </c>
      <c r="V72" s="32">
        <v>2.5</v>
      </c>
      <c r="W72" s="32">
        <v>5</v>
      </c>
      <c r="X72" s="32">
        <v>0</v>
      </c>
      <c r="Y72" s="32">
        <v>0</v>
      </c>
      <c r="Z72" s="32">
        <v>10</v>
      </c>
      <c r="AA72" s="32">
        <v>10</v>
      </c>
      <c r="AB72" s="32">
        <v>10</v>
      </c>
      <c r="AC72" s="32">
        <v>10</v>
      </c>
      <c r="AD72" s="32">
        <v>10</v>
      </c>
      <c r="AE72" s="32">
        <v>7.5</v>
      </c>
      <c r="AF72" s="32">
        <v>10</v>
      </c>
      <c r="AG72" s="33">
        <v>10</v>
      </c>
    </row>
    <row r="73" spans="3:33" ht="24.75">
      <c r="C73" s="13" t="s">
        <v>96</v>
      </c>
      <c r="D73" s="36" t="s">
        <v>93</v>
      </c>
      <c r="E73" s="38"/>
      <c r="F73" s="36" t="s">
        <v>97</v>
      </c>
      <c r="G73" s="37"/>
      <c r="H73" s="36" t="s">
        <v>98</v>
      </c>
      <c r="I73" s="35">
        <v>3</v>
      </c>
      <c r="J73" s="31">
        <v>10</v>
      </c>
      <c r="K73" s="32">
        <v>10</v>
      </c>
      <c r="L73" s="32">
        <v>10</v>
      </c>
      <c r="M73" s="32">
        <v>10</v>
      </c>
      <c r="N73" s="32">
        <v>10</v>
      </c>
      <c r="O73" s="32">
        <v>10</v>
      </c>
      <c r="P73" s="32">
        <v>10</v>
      </c>
      <c r="Q73" s="32">
        <v>10</v>
      </c>
      <c r="R73" s="32">
        <v>5</v>
      </c>
      <c r="S73" s="32">
        <v>5</v>
      </c>
      <c r="T73" s="32">
        <v>10</v>
      </c>
      <c r="U73" s="32">
        <v>10</v>
      </c>
      <c r="V73" s="32">
        <v>10</v>
      </c>
      <c r="W73" s="32">
        <v>10</v>
      </c>
      <c r="X73" s="32">
        <v>10</v>
      </c>
      <c r="Y73" s="32">
        <v>5</v>
      </c>
      <c r="Z73" s="32">
        <v>10</v>
      </c>
      <c r="AA73" s="32">
        <v>10</v>
      </c>
      <c r="AB73" s="32">
        <v>10</v>
      </c>
      <c r="AC73" s="32">
        <v>10</v>
      </c>
      <c r="AD73" s="32">
        <v>10</v>
      </c>
      <c r="AE73" s="32">
        <v>10</v>
      </c>
      <c r="AF73" s="32">
        <v>10</v>
      </c>
      <c r="AG73" s="33">
        <v>5</v>
      </c>
    </row>
    <row r="74" spans="3:33" ht="24.75">
      <c r="C74" s="13" t="s">
        <v>99</v>
      </c>
      <c r="D74" s="36" t="s">
        <v>93</v>
      </c>
      <c r="E74" s="38"/>
      <c r="F74" s="36" t="s">
        <v>100</v>
      </c>
      <c r="G74" s="37"/>
      <c r="H74" s="36" t="s">
        <v>101</v>
      </c>
      <c r="I74" s="35">
        <v>2</v>
      </c>
      <c r="J74" s="31">
        <v>10</v>
      </c>
      <c r="K74" s="32">
        <v>10</v>
      </c>
      <c r="L74" s="32">
        <v>10</v>
      </c>
      <c r="M74" s="32">
        <v>10</v>
      </c>
      <c r="N74" s="32">
        <v>10</v>
      </c>
      <c r="O74" s="32">
        <v>10</v>
      </c>
      <c r="P74" s="32">
        <v>10</v>
      </c>
      <c r="Q74" s="32">
        <v>10</v>
      </c>
      <c r="R74" s="32">
        <v>10</v>
      </c>
      <c r="S74" s="32">
        <v>10</v>
      </c>
      <c r="T74" s="32">
        <v>10</v>
      </c>
      <c r="U74" s="32">
        <v>10</v>
      </c>
      <c r="V74" s="32">
        <v>10</v>
      </c>
      <c r="W74" s="32">
        <v>10</v>
      </c>
      <c r="X74" s="32">
        <v>10</v>
      </c>
      <c r="Y74" s="32">
        <v>0</v>
      </c>
      <c r="Z74" s="32">
        <v>10</v>
      </c>
      <c r="AA74" s="32">
        <v>10</v>
      </c>
      <c r="AB74" s="32">
        <v>10</v>
      </c>
      <c r="AC74" s="32">
        <v>10</v>
      </c>
      <c r="AD74" s="32">
        <v>10</v>
      </c>
      <c r="AE74" s="32">
        <v>5</v>
      </c>
      <c r="AF74" s="32">
        <v>10</v>
      </c>
      <c r="AG74" s="33">
        <v>10</v>
      </c>
    </row>
    <row r="75" spans="3:33" ht="12.75">
      <c r="C75" s="13" t="s">
        <v>102</v>
      </c>
      <c r="D75" s="14" t="s">
        <v>103</v>
      </c>
      <c r="E75" s="39"/>
      <c r="F75" s="40" t="s">
        <v>104</v>
      </c>
      <c r="G75" s="21"/>
      <c r="H75" s="14" t="s">
        <v>105</v>
      </c>
      <c r="I75" s="35">
        <v>1</v>
      </c>
      <c r="J75" s="31">
        <v>7.5</v>
      </c>
      <c r="K75" s="32">
        <v>10</v>
      </c>
      <c r="L75" s="32">
        <v>7.5</v>
      </c>
      <c r="M75" s="32">
        <v>5</v>
      </c>
      <c r="N75" s="32">
        <v>10</v>
      </c>
      <c r="O75" s="32">
        <v>5</v>
      </c>
      <c r="P75" s="32">
        <v>7.5</v>
      </c>
      <c r="Q75" s="32">
        <v>7.5</v>
      </c>
      <c r="R75" s="32">
        <v>5</v>
      </c>
      <c r="S75" s="32">
        <v>5</v>
      </c>
      <c r="T75" s="32">
        <v>10</v>
      </c>
      <c r="U75" s="32">
        <v>10</v>
      </c>
      <c r="V75" s="32">
        <v>10</v>
      </c>
      <c r="W75" s="32">
        <v>10</v>
      </c>
      <c r="X75" s="32">
        <v>10</v>
      </c>
      <c r="Y75" s="32">
        <v>10</v>
      </c>
      <c r="Z75" s="32">
        <v>5</v>
      </c>
      <c r="AA75" s="32">
        <v>5</v>
      </c>
      <c r="AB75" s="32">
        <v>10</v>
      </c>
      <c r="AC75" s="32">
        <v>10</v>
      </c>
      <c r="AD75" s="32">
        <v>0</v>
      </c>
      <c r="AE75" s="32">
        <v>0</v>
      </c>
      <c r="AF75" s="32">
        <v>0</v>
      </c>
      <c r="AG75" s="33">
        <v>10</v>
      </c>
    </row>
    <row r="76" spans="3:33" ht="24.75">
      <c r="C76" s="13" t="s">
        <v>106</v>
      </c>
      <c r="D76" s="36" t="s">
        <v>107</v>
      </c>
      <c r="E76" s="14"/>
      <c r="F76" s="14" t="s">
        <v>108</v>
      </c>
      <c r="G76" s="14"/>
      <c r="H76" s="14" t="s">
        <v>109</v>
      </c>
      <c r="I76" s="35">
        <v>3</v>
      </c>
      <c r="J76" s="31">
        <v>10</v>
      </c>
      <c r="K76" s="32">
        <v>10</v>
      </c>
      <c r="L76" s="32">
        <v>10</v>
      </c>
      <c r="M76" s="32">
        <v>10</v>
      </c>
      <c r="N76" s="32">
        <v>10</v>
      </c>
      <c r="O76" s="32">
        <v>10</v>
      </c>
      <c r="P76" s="32">
        <v>10</v>
      </c>
      <c r="Q76" s="32">
        <v>7.5</v>
      </c>
      <c r="R76" s="32">
        <v>5</v>
      </c>
      <c r="S76" s="32">
        <v>5</v>
      </c>
      <c r="T76" s="32">
        <v>10</v>
      </c>
      <c r="U76" s="32">
        <v>10</v>
      </c>
      <c r="V76" s="32">
        <v>10</v>
      </c>
      <c r="W76" s="32">
        <v>7.5</v>
      </c>
      <c r="X76" s="32">
        <v>10</v>
      </c>
      <c r="Y76" s="32">
        <v>10</v>
      </c>
      <c r="Z76" s="32">
        <v>10</v>
      </c>
      <c r="AA76" s="32">
        <v>10</v>
      </c>
      <c r="AB76" s="32">
        <v>10</v>
      </c>
      <c r="AC76" s="32">
        <v>10</v>
      </c>
      <c r="AD76" s="32">
        <v>10</v>
      </c>
      <c r="AE76" s="32">
        <v>10</v>
      </c>
      <c r="AF76" s="32">
        <v>10</v>
      </c>
      <c r="AG76" s="33">
        <v>10</v>
      </c>
    </row>
    <row r="77" spans="3:33" ht="12.75">
      <c r="C77" s="13" t="s">
        <v>110</v>
      </c>
      <c r="D77" s="36" t="s">
        <v>111</v>
      </c>
      <c r="E77" s="14"/>
      <c r="F77" s="14" t="s">
        <v>112</v>
      </c>
      <c r="G77" s="14"/>
      <c r="H77" s="14" t="s">
        <v>113</v>
      </c>
      <c r="I77" s="35">
        <v>4</v>
      </c>
      <c r="J77" s="31">
        <v>10</v>
      </c>
      <c r="K77" s="32">
        <v>10</v>
      </c>
      <c r="L77" s="32">
        <v>10</v>
      </c>
      <c r="M77" s="32">
        <v>10</v>
      </c>
      <c r="N77" s="32">
        <v>10</v>
      </c>
      <c r="O77" s="32">
        <v>7.5</v>
      </c>
      <c r="P77" s="32">
        <v>10</v>
      </c>
      <c r="Q77" s="32">
        <v>7.5</v>
      </c>
      <c r="R77" s="32">
        <v>5</v>
      </c>
      <c r="S77" s="32">
        <v>5</v>
      </c>
      <c r="T77" s="32">
        <v>5</v>
      </c>
      <c r="U77" s="32">
        <v>5</v>
      </c>
      <c r="V77" s="32">
        <v>5</v>
      </c>
      <c r="W77" s="32">
        <v>5</v>
      </c>
      <c r="X77" s="32">
        <v>0</v>
      </c>
      <c r="Y77" s="32">
        <v>0</v>
      </c>
      <c r="Z77" s="32">
        <v>10</v>
      </c>
      <c r="AA77" s="32">
        <v>10</v>
      </c>
      <c r="AB77" s="32">
        <v>10</v>
      </c>
      <c r="AC77" s="32">
        <v>10</v>
      </c>
      <c r="AD77" s="32">
        <v>10</v>
      </c>
      <c r="AE77" s="32">
        <v>7.5</v>
      </c>
      <c r="AF77" s="32">
        <v>10</v>
      </c>
      <c r="AG77" s="33">
        <v>10</v>
      </c>
    </row>
    <row r="78" spans="3:33" ht="12.75">
      <c r="C78" s="41"/>
      <c r="D78" s="42"/>
      <c r="E78" s="42"/>
      <c r="F78" s="42"/>
      <c r="G78" s="42"/>
      <c r="H78" s="42"/>
      <c r="I78" s="2" t="s">
        <v>86</v>
      </c>
      <c r="J78" s="23">
        <f>I70*J70+I71*J71+I72*J72+I73*J73+I74*J74+I75*J75+I76*J76+I77*J77</f>
        <v>187.5</v>
      </c>
      <c r="K78" s="24">
        <f>I70*K70+I71*K71+I72*K72+I73*K73+I74*K74+I75*K75+I76*K76+I77*K77</f>
        <v>190</v>
      </c>
      <c r="L78" s="24">
        <f>I70*L70+I71*L71+I72*L72+I73*L73+I74*L74+I75*L75+I76*L76+I77*L77</f>
        <v>187.5</v>
      </c>
      <c r="M78" s="24">
        <f>I70*M70+I71*M71+I72*M72+I73*M73+I74*M74+I75*M75+I76*M76+I77*M77</f>
        <v>185</v>
      </c>
      <c r="N78" s="24">
        <f>I70*N70+I71*N71+I72*N72+I73*N73+I74*N74+I75*N75+I76*N76+I77*N77</f>
        <v>190</v>
      </c>
      <c r="O78" s="24">
        <f>I70*O70+I71*O71+I72*O72+I73*O73+I74*O74+I75*O75+I76*O76+I77*O77</f>
        <v>175</v>
      </c>
      <c r="P78" s="24">
        <f>I70*P70+I71*P71+I72*P72+I73*P73+I74*P74+I75*P75+I76*P76+I77*P77</f>
        <v>187.5</v>
      </c>
      <c r="Q78" s="24">
        <f>I70*Q70+I71*Q71+I72*Q72+I73*Q73+I74*Q74+I75*Q75+I76*Q76+I77*Q77</f>
        <v>125</v>
      </c>
      <c r="R78" s="24">
        <f>I70*R70+I71*R71+I72*R72+I73*R73+I74*R74+I75*R75+I76*R76+I77*R77</f>
        <v>85</v>
      </c>
      <c r="S78" s="24">
        <f>I70*S70+I71*S71+I72*S72+I73*S73+I74*S74+I75*S75+I76*S76+I77*S77</f>
        <v>85</v>
      </c>
      <c r="T78" s="24">
        <f>I70*T70+I71*T71+I72*T72+I73*T73+I74*T74+I75*T75+I76*T76+I77*T77</f>
        <v>120</v>
      </c>
      <c r="U78" s="24">
        <f>I70*U70+I71*U71+I72*U72+I73*U73+I74*U74+I75*U75+I76*U76+I77*U77</f>
        <v>115</v>
      </c>
      <c r="V78" s="24">
        <f>I70*V70+I71*V71+I72*V72+I73*V73+I74*V74+I75*V75+I76*V76+I77*V77</f>
        <v>115</v>
      </c>
      <c r="W78" s="24">
        <f>I70*W70+I71*W71+I72*W72+I73*W73+I74*W74+I75*W75+I76*W76+I77*W77</f>
        <v>112.5</v>
      </c>
      <c r="X78" s="24">
        <f>I70*X70+I71*X71+I72*X72+I73*X73+I74*X74+I75*X75+I76*X76+I77*X77</f>
        <v>90</v>
      </c>
      <c r="Y78" s="24">
        <f>I70*Y70+I71*Y71+I72*Y72+I73*Y73+I74*Y74+I75*Y75+I76*Y76+I77*Y77</f>
        <v>55</v>
      </c>
      <c r="Z78" s="24">
        <f>I70*Z70+I71*Z71+I72*Z72+I73*Z73+I74*Z74+I75*Z75+I76*Z76+I77*Z77</f>
        <v>185</v>
      </c>
      <c r="AA78" s="24">
        <f>I70*AA70+I71*AA71+I72*AA72+I73*AA73+I74*AA74+I75*AA75+I76*AA76+I77*AA77</f>
        <v>185</v>
      </c>
      <c r="AB78" s="24">
        <f>I70*AB70+I71*AB71+I72*AB72+I73*AB73+I74*AB74+I75*AB75+I76*AB76+I77*AB77</f>
        <v>190</v>
      </c>
      <c r="AC78" s="24">
        <f>I70*AC70+I71*AC71+I72*AC72+I73*AC73+I74*AC74+I75*AC75+I76*AC76+I77*AC77</f>
        <v>190</v>
      </c>
      <c r="AD78" s="24">
        <f>I70*AD70+I71*AD71+I72*AD72+I73*AD73+I74*AD74+I75*AD75+I76*AD76+I77*AD77</f>
        <v>180</v>
      </c>
      <c r="AE78" s="24">
        <f>I70*AE70+I71*AE71+I72*AE72+I73*AE73+I74*AE74+I75*AE75+I76*AE76+I77*AE77</f>
        <v>155</v>
      </c>
      <c r="AF78" s="24">
        <f>I70*AF70+I71*AF71+I72*AF72+I73*AF73+I74*AF74+I75*AF75+I76*AF76+I77*AF77</f>
        <v>180</v>
      </c>
      <c r="AG78" s="25">
        <f>I70*AG70+I71*AG71+I72*AG72+I73*AG73+I74*AG74+I75*AG75+I76*AG76+I77*AG77</f>
        <v>175</v>
      </c>
    </row>
    <row r="79" spans="3:33" ht="12.75">
      <c r="C79" s="27"/>
      <c r="D79" s="27"/>
      <c r="E79" s="27"/>
      <c r="F79" s="27"/>
      <c r="G79" s="27"/>
      <c r="H79" s="27"/>
      <c r="I79" s="26" t="s">
        <v>87</v>
      </c>
      <c r="J79" s="28">
        <f>J78/SUM($I71:$I77)</f>
        <v>9.868421052631579</v>
      </c>
      <c r="K79" s="28">
        <f aca="true" t="shared" si="6" ref="K79:AG79">K78/SUM($I71:$I77)</f>
        <v>10</v>
      </c>
      <c r="L79" s="28">
        <f t="shared" si="6"/>
        <v>9.868421052631579</v>
      </c>
      <c r="M79" s="28">
        <f t="shared" si="6"/>
        <v>9.736842105263158</v>
      </c>
      <c r="N79" s="28">
        <f t="shared" si="6"/>
        <v>10</v>
      </c>
      <c r="O79" s="28">
        <f t="shared" si="6"/>
        <v>9.210526315789474</v>
      </c>
      <c r="P79" s="28">
        <f t="shared" si="6"/>
        <v>9.868421052631579</v>
      </c>
      <c r="Q79" s="28">
        <f t="shared" si="6"/>
        <v>6.578947368421052</v>
      </c>
      <c r="R79" s="28">
        <f t="shared" si="6"/>
        <v>4.473684210526316</v>
      </c>
      <c r="S79" s="28">
        <f t="shared" si="6"/>
        <v>4.473684210526316</v>
      </c>
      <c r="T79" s="28">
        <f t="shared" si="6"/>
        <v>6.315789473684211</v>
      </c>
      <c r="U79" s="28">
        <f t="shared" si="6"/>
        <v>6.052631578947368</v>
      </c>
      <c r="V79" s="28">
        <f t="shared" si="6"/>
        <v>6.052631578947368</v>
      </c>
      <c r="W79" s="28">
        <f t="shared" si="6"/>
        <v>5.921052631578948</v>
      </c>
      <c r="X79" s="28">
        <f t="shared" si="6"/>
        <v>4.7368421052631575</v>
      </c>
      <c r="Y79" s="28">
        <f t="shared" si="6"/>
        <v>2.8947368421052633</v>
      </c>
      <c r="Z79" s="28">
        <f t="shared" si="6"/>
        <v>9.736842105263158</v>
      </c>
      <c r="AA79" s="28">
        <f t="shared" si="6"/>
        <v>9.736842105263158</v>
      </c>
      <c r="AB79" s="28">
        <f t="shared" si="6"/>
        <v>10</v>
      </c>
      <c r="AC79" s="28">
        <f t="shared" si="6"/>
        <v>10</v>
      </c>
      <c r="AD79" s="28">
        <f t="shared" si="6"/>
        <v>9.473684210526315</v>
      </c>
      <c r="AE79" s="28">
        <f t="shared" si="6"/>
        <v>8.157894736842104</v>
      </c>
      <c r="AF79" s="28">
        <f t="shared" si="6"/>
        <v>9.473684210526315</v>
      </c>
      <c r="AG79" s="28">
        <f t="shared" si="6"/>
        <v>9.210526315789474</v>
      </c>
    </row>
    <row r="80" spans="3:33" ht="12.75">
      <c r="C80" s="3" t="s">
        <v>114</v>
      </c>
      <c r="D80" s="3"/>
      <c r="E80" s="3"/>
      <c r="F80" s="3"/>
      <c r="G80" s="3"/>
      <c r="H80" s="3"/>
      <c r="I80" s="30"/>
      <c r="J80" s="31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3"/>
    </row>
    <row r="81" spans="3:33" ht="12.75">
      <c r="C81" s="6">
        <v>2020</v>
      </c>
      <c r="D81" s="7">
        <v>10</v>
      </c>
      <c r="E81" s="7">
        <v>7.5</v>
      </c>
      <c r="F81" s="7">
        <v>5</v>
      </c>
      <c r="G81" s="7">
        <v>2.5</v>
      </c>
      <c r="H81" s="7">
        <v>0</v>
      </c>
      <c r="I81" s="35"/>
      <c r="J81" s="31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3"/>
    </row>
    <row r="82" spans="3:33" ht="24.75">
      <c r="C82" s="13" t="s">
        <v>115</v>
      </c>
      <c r="D82" s="36" t="s">
        <v>116</v>
      </c>
      <c r="E82" s="38"/>
      <c r="F82" s="36" t="s">
        <v>117</v>
      </c>
      <c r="G82" s="37"/>
      <c r="H82" s="36" t="s">
        <v>118</v>
      </c>
      <c r="I82" s="35">
        <v>2</v>
      </c>
      <c r="J82" s="31">
        <v>10</v>
      </c>
      <c r="K82" s="32">
        <v>10</v>
      </c>
      <c r="L82" s="32">
        <v>10</v>
      </c>
      <c r="M82" s="32">
        <v>10</v>
      </c>
      <c r="N82" s="32">
        <v>10</v>
      </c>
      <c r="O82" s="32">
        <v>10</v>
      </c>
      <c r="P82" s="32">
        <v>10</v>
      </c>
      <c r="Q82" s="32">
        <v>5</v>
      </c>
      <c r="R82" s="32">
        <v>5</v>
      </c>
      <c r="S82" s="32">
        <v>5</v>
      </c>
      <c r="T82" s="32">
        <v>5</v>
      </c>
      <c r="U82" s="32">
        <v>0</v>
      </c>
      <c r="V82" s="32">
        <v>0</v>
      </c>
      <c r="W82" s="32">
        <v>0</v>
      </c>
      <c r="X82" s="32">
        <v>0</v>
      </c>
      <c r="Y82" s="32">
        <v>0</v>
      </c>
      <c r="Z82" s="32">
        <v>10</v>
      </c>
      <c r="AA82" s="32">
        <v>10</v>
      </c>
      <c r="AB82" s="32">
        <v>10</v>
      </c>
      <c r="AC82" s="32">
        <v>10</v>
      </c>
      <c r="AD82" s="32">
        <v>10</v>
      </c>
      <c r="AE82" s="32">
        <v>0</v>
      </c>
      <c r="AF82" s="32">
        <v>10</v>
      </c>
      <c r="AG82" s="33">
        <v>10</v>
      </c>
    </row>
    <row r="83" spans="3:33" ht="48.75">
      <c r="C83" s="13" t="s">
        <v>119</v>
      </c>
      <c r="D83" s="36" t="s">
        <v>120</v>
      </c>
      <c r="E83" s="37"/>
      <c r="F83" s="43" t="s">
        <v>121</v>
      </c>
      <c r="G83" s="44"/>
      <c r="H83" s="43" t="s">
        <v>122</v>
      </c>
      <c r="I83" s="35">
        <v>3</v>
      </c>
      <c r="J83" s="31">
        <v>5</v>
      </c>
      <c r="K83" s="32">
        <v>10</v>
      </c>
      <c r="L83" s="32">
        <v>5</v>
      </c>
      <c r="M83" s="32">
        <v>0</v>
      </c>
      <c r="N83" s="32">
        <v>5</v>
      </c>
      <c r="O83" s="32">
        <v>10</v>
      </c>
      <c r="P83" s="32">
        <v>7.5</v>
      </c>
      <c r="Q83" s="32">
        <v>5</v>
      </c>
      <c r="R83" s="32">
        <v>0</v>
      </c>
      <c r="S83" s="32">
        <v>0</v>
      </c>
      <c r="T83" s="32">
        <v>0</v>
      </c>
      <c r="U83" s="32">
        <v>5</v>
      </c>
      <c r="V83" s="32">
        <v>5</v>
      </c>
      <c r="W83" s="32">
        <v>5</v>
      </c>
      <c r="X83" s="32">
        <v>5</v>
      </c>
      <c r="Y83" s="32">
        <v>5</v>
      </c>
      <c r="Z83" s="32">
        <v>5</v>
      </c>
      <c r="AA83" s="32">
        <v>5</v>
      </c>
      <c r="AB83" s="32">
        <v>5</v>
      </c>
      <c r="AC83" s="32">
        <v>10</v>
      </c>
      <c r="AD83" s="32">
        <v>10</v>
      </c>
      <c r="AE83" s="32">
        <v>10</v>
      </c>
      <c r="AF83" s="32">
        <v>10</v>
      </c>
      <c r="AG83" s="33">
        <v>10</v>
      </c>
    </row>
    <row r="84" spans="3:33" ht="24.75">
      <c r="C84" s="13" t="s">
        <v>123</v>
      </c>
      <c r="D84" s="36" t="s">
        <v>124</v>
      </c>
      <c r="E84" s="37"/>
      <c r="F84" s="36" t="s">
        <v>125</v>
      </c>
      <c r="G84" s="37"/>
      <c r="H84" s="36" t="s">
        <v>126</v>
      </c>
      <c r="I84" s="35">
        <v>5</v>
      </c>
      <c r="J84" s="31">
        <v>10</v>
      </c>
      <c r="K84" s="32">
        <v>10</v>
      </c>
      <c r="L84" s="32">
        <v>10</v>
      </c>
      <c r="M84" s="32">
        <v>10</v>
      </c>
      <c r="N84" s="32">
        <v>10</v>
      </c>
      <c r="O84" s="32">
        <v>10</v>
      </c>
      <c r="P84" s="32">
        <v>10</v>
      </c>
      <c r="Q84" s="32">
        <v>7.5</v>
      </c>
      <c r="R84" s="32">
        <v>5</v>
      </c>
      <c r="S84" s="32">
        <v>5</v>
      </c>
      <c r="T84" s="32">
        <v>10</v>
      </c>
      <c r="U84" s="32">
        <v>5</v>
      </c>
      <c r="V84" s="32">
        <v>5</v>
      </c>
      <c r="W84" s="32">
        <v>10</v>
      </c>
      <c r="X84" s="32">
        <v>5</v>
      </c>
      <c r="Y84" s="32">
        <v>5</v>
      </c>
      <c r="Z84" s="32">
        <v>10</v>
      </c>
      <c r="AA84" s="32">
        <v>10</v>
      </c>
      <c r="AB84" s="32">
        <v>10</v>
      </c>
      <c r="AC84" s="32">
        <v>10</v>
      </c>
      <c r="AD84" s="32">
        <v>7.5</v>
      </c>
      <c r="AE84" s="32">
        <v>5</v>
      </c>
      <c r="AF84" s="32">
        <v>10</v>
      </c>
      <c r="AG84" s="33">
        <v>10</v>
      </c>
    </row>
    <row r="85" spans="3:33" ht="12.75">
      <c r="C85" s="13" t="s">
        <v>127</v>
      </c>
      <c r="D85" s="36" t="s">
        <v>128</v>
      </c>
      <c r="E85" s="37"/>
      <c r="F85" s="36" t="s">
        <v>129</v>
      </c>
      <c r="G85" s="37"/>
      <c r="H85" s="36" t="s">
        <v>130</v>
      </c>
      <c r="I85" s="35">
        <v>2</v>
      </c>
      <c r="J85" s="31">
        <v>10</v>
      </c>
      <c r="K85" s="32">
        <v>10</v>
      </c>
      <c r="L85" s="32">
        <v>10</v>
      </c>
      <c r="M85" s="32">
        <v>10</v>
      </c>
      <c r="N85" s="32">
        <v>10</v>
      </c>
      <c r="O85" s="32">
        <v>10</v>
      </c>
      <c r="P85" s="32">
        <v>10</v>
      </c>
      <c r="Q85" s="32">
        <v>0</v>
      </c>
      <c r="R85" s="32">
        <v>0</v>
      </c>
      <c r="S85" s="32">
        <v>0</v>
      </c>
      <c r="T85" s="32">
        <v>0</v>
      </c>
      <c r="U85" s="32">
        <v>5</v>
      </c>
      <c r="V85" s="32">
        <v>0</v>
      </c>
      <c r="W85" s="32">
        <v>0</v>
      </c>
      <c r="X85" s="32">
        <v>0</v>
      </c>
      <c r="Y85" s="32">
        <v>0</v>
      </c>
      <c r="Z85" s="32">
        <v>10</v>
      </c>
      <c r="AA85" s="32">
        <v>10</v>
      </c>
      <c r="AB85" s="32">
        <v>10</v>
      </c>
      <c r="AC85" s="32">
        <v>10</v>
      </c>
      <c r="AD85" s="32">
        <v>10</v>
      </c>
      <c r="AE85" s="32">
        <v>10</v>
      </c>
      <c r="AF85" s="32">
        <v>10</v>
      </c>
      <c r="AG85" s="33">
        <v>10</v>
      </c>
    </row>
    <row r="86" spans="3:33" ht="36.75">
      <c r="C86" s="13" t="s">
        <v>131</v>
      </c>
      <c r="D86" s="43" t="s">
        <v>132</v>
      </c>
      <c r="E86" s="43" t="s">
        <v>133</v>
      </c>
      <c r="F86" s="43" t="s">
        <v>134</v>
      </c>
      <c r="G86" s="43" t="s">
        <v>135</v>
      </c>
      <c r="H86" s="43" t="s">
        <v>136</v>
      </c>
      <c r="I86" s="35">
        <v>4</v>
      </c>
      <c r="J86" s="15">
        <v>5</v>
      </c>
      <c r="K86" s="16">
        <v>7.5</v>
      </c>
      <c r="L86" s="16">
        <v>7.5</v>
      </c>
      <c r="M86" s="16">
        <v>7.5</v>
      </c>
      <c r="N86" s="16">
        <v>7.5</v>
      </c>
      <c r="O86" s="16">
        <v>7.5</v>
      </c>
      <c r="P86" s="16">
        <v>7.5</v>
      </c>
      <c r="Q86" s="16">
        <v>7.5</v>
      </c>
      <c r="R86" s="16">
        <v>7.5</v>
      </c>
      <c r="S86" s="16">
        <v>7.5</v>
      </c>
      <c r="T86" s="16">
        <v>7.5</v>
      </c>
      <c r="U86" s="16">
        <v>0</v>
      </c>
      <c r="V86" s="16">
        <v>5</v>
      </c>
      <c r="W86" s="16">
        <v>5</v>
      </c>
      <c r="X86" s="16">
        <v>5</v>
      </c>
      <c r="Y86" s="16">
        <v>2.5</v>
      </c>
      <c r="Z86" s="16">
        <v>7.5</v>
      </c>
      <c r="AA86" s="16">
        <v>7.5</v>
      </c>
      <c r="AB86" s="16">
        <v>7.5</v>
      </c>
      <c r="AC86" s="16">
        <v>7.5</v>
      </c>
      <c r="AD86" s="16">
        <v>7.5</v>
      </c>
      <c r="AE86" s="16">
        <v>10</v>
      </c>
      <c r="AF86" s="16">
        <v>7.5</v>
      </c>
      <c r="AG86" s="17">
        <v>7.5</v>
      </c>
    </row>
    <row r="87" spans="3:33" ht="36.75">
      <c r="C87" s="13" t="s">
        <v>137</v>
      </c>
      <c r="D87" s="43" t="s">
        <v>138</v>
      </c>
      <c r="E87" s="45"/>
      <c r="F87" s="43" t="s">
        <v>139</v>
      </c>
      <c r="G87" s="43"/>
      <c r="H87" s="43" t="s">
        <v>140</v>
      </c>
      <c r="I87" s="35">
        <v>2</v>
      </c>
      <c r="J87" s="15">
        <v>10</v>
      </c>
      <c r="K87" s="16">
        <v>10</v>
      </c>
      <c r="L87" s="16">
        <v>10</v>
      </c>
      <c r="M87" s="16">
        <v>10</v>
      </c>
      <c r="N87" s="16">
        <v>10</v>
      </c>
      <c r="O87" s="16">
        <v>10</v>
      </c>
      <c r="P87" s="16">
        <v>10</v>
      </c>
      <c r="Q87" s="16">
        <v>5</v>
      </c>
      <c r="R87" s="16">
        <v>5</v>
      </c>
      <c r="S87" s="16">
        <v>5</v>
      </c>
      <c r="T87" s="16">
        <v>10</v>
      </c>
      <c r="U87" s="16">
        <v>10</v>
      </c>
      <c r="V87" s="16">
        <v>10</v>
      </c>
      <c r="W87" s="16">
        <v>5</v>
      </c>
      <c r="X87" s="16">
        <v>10</v>
      </c>
      <c r="Y87" s="16">
        <v>5</v>
      </c>
      <c r="Z87" s="16">
        <v>10</v>
      </c>
      <c r="AA87" s="16">
        <v>10</v>
      </c>
      <c r="AB87" s="16">
        <v>10</v>
      </c>
      <c r="AC87" s="16">
        <v>10</v>
      </c>
      <c r="AD87" s="16">
        <v>10</v>
      </c>
      <c r="AE87" s="16">
        <v>5</v>
      </c>
      <c r="AF87" s="16">
        <v>10</v>
      </c>
      <c r="AG87" s="17">
        <v>10</v>
      </c>
    </row>
    <row r="88" spans="3:33" ht="12.75">
      <c r="C88" s="22"/>
      <c r="D88" s="22"/>
      <c r="E88" s="22"/>
      <c r="F88" s="22"/>
      <c r="G88" s="22"/>
      <c r="H88" s="22"/>
      <c r="I88" s="2" t="s">
        <v>86</v>
      </c>
      <c r="J88" s="23">
        <f>I82*J82+I83*J83+I84*J84+I85*J85+I86*J86+I87*J87</f>
        <v>145</v>
      </c>
      <c r="K88" s="23">
        <f>I82*K82+I83*K83+I84*K84+I85*K85+I86*K86+I87*K87</f>
        <v>170</v>
      </c>
      <c r="L88" s="23">
        <f>I82*L82+I83*L83+I84*L84+I85*L85+I86*L86+I87*L87</f>
        <v>155</v>
      </c>
      <c r="M88" s="23">
        <f>I82*M82+I83*M83+I84*M84+I85*M85+I86*M86+I87*M87</f>
        <v>140</v>
      </c>
      <c r="N88" s="23">
        <f>I82*N82+I83*N83+I84*N84+I85*N85+I86*N86+I87*N87</f>
        <v>155</v>
      </c>
      <c r="O88" s="23">
        <f>I82*O82+I83*O83+I84*O84+I85*O85+I86*O86+I87*O87</f>
        <v>170</v>
      </c>
      <c r="P88" s="23">
        <f>I82*P82+I83*P83+I84*P84+I85*P85+I86*P86+I87*P87</f>
        <v>162.5</v>
      </c>
      <c r="Q88" s="23">
        <f>I82*Q82+I83*Q83+I84*Q84+I85*Q85+I86*Q86+I87*Q87</f>
        <v>102.5</v>
      </c>
      <c r="R88" s="23">
        <f>I82*R82+I83*R83+I84*R84+I85*R85+I86*R86+I87*R87</f>
        <v>75</v>
      </c>
      <c r="S88" s="23">
        <f>I82*S82+I83*S83+I84*S84+I85*S85+I86*S86+I87*S87</f>
        <v>75</v>
      </c>
      <c r="T88" s="23">
        <f>I82*T82+I83*T83+I84*T84+I85*T85+I86*T86+I87*T87</f>
        <v>110</v>
      </c>
      <c r="U88" s="23">
        <f>I82*U82+I83*U83+I84*U84+I85*U85+I86*U86+I87*U87</f>
        <v>70</v>
      </c>
      <c r="V88" s="23">
        <f>I82*V82+I83*V83+I84*V84+I85*V85+I86*V86+I87*V87</f>
        <v>80</v>
      </c>
      <c r="W88" s="23">
        <f>I82*W82+I83*W83+I84*W84+I85*W85+I86*W86+I87*W87</f>
        <v>95</v>
      </c>
      <c r="X88" s="23">
        <f>I82*X82+I83*X83+I84*X84+I85*X85+I86*X86+I87*X87</f>
        <v>80</v>
      </c>
      <c r="Y88" s="23">
        <f>I82*Y82+I83*Y83+I84*Y84+I85*Y85+I86*Y86+I87*Y87</f>
        <v>60</v>
      </c>
      <c r="Z88" s="23">
        <f>I82*Z82+I83*Z83+I84*Z84+I85*Z85+I86*Z86+I87*Z87</f>
        <v>155</v>
      </c>
      <c r="AA88" s="23">
        <f>I82*AA82+I83*AA83+I84*AA84+I85*AA85+I86*AA86+I87*AA87</f>
        <v>155</v>
      </c>
      <c r="AB88" s="23">
        <f>I82*AB82+I83*AB83+I84*AB84+I85*AB85+I86*AB86+I87*AB87</f>
        <v>155</v>
      </c>
      <c r="AC88" s="23">
        <f>I82*AC82+I83*AC83+I84*AC84+I85*AC85+I86*AC86+I87*AC87</f>
        <v>170</v>
      </c>
      <c r="AD88" s="23">
        <f>I82*AD82+I83*AD83+I84*AD84+I85*AD85+I86*AD86+I87*AD87</f>
        <v>157.5</v>
      </c>
      <c r="AE88" s="23">
        <f>I82*AE82+I83*AE83+I84*AE84+I85*AE85+I86*AE86+I87*AE87</f>
        <v>125</v>
      </c>
      <c r="AF88" s="23">
        <f>I82*AF82+I83*AF83+I84*AF84+I85*AF85+I86*AF86+I87*AF87</f>
        <v>170</v>
      </c>
      <c r="AG88" s="23">
        <f>I82*AG82+I83*AG83+I84*AG84+I85*AG85+I86*AG86+I87*AG87</f>
        <v>170</v>
      </c>
    </row>
    <row r="89" spans="3:33" ht="12.75">
      <c r="C89" s="27"/>
      <c r="D89" s="27"/>
      <c r="E89" s="27"/>
      <c r="F89" s="27"/>
      <c r="G89" s="27"/>
      <c r="H89" s="27"/>
      <c r="I89" s="26" t="s">
        <v>87</v>
      </c>
      <c r="J89" s="28">
        <f>J88/SUM($I82:$I87)</f>
        <v>8.055555555555555</v>
      </c>
      <c r="K89" s="28">
        <f aca="true" t="shared" si="7" ref="K89:AG89">K88/SUM($I82:$I87)</f>
        <v>9.444444444444445</v>
      </c>
      <c r="L89" s="28">
        <f t="shared" si="7"/>
        <v>8.61111111111111</v>
      </c>
      <c r="M89" s="28">
        <f t="shared" si="7"/>
        <v>7.777777777777778</v>
      </c>
      <c r="N89" s="28">
        <f t="shared" si="7"/>
        <v>8.61111111111111</v>
      </c>
      <c r="O89" s="28">
        <f t="shared" si="7"/>
        <v>9.444444444444445</v>
      </c>
      <c r="P89" s="28">
        <f t="shared" si="7"/>
        <v>9.027777777777779</v>
      </c>
      <c r="Q89" s="28">
        <f t="shared" si="7"/>
        <v>5.694444444444445</v>
      </c>
      <c r="R89" s="28">
        <f t="shared" si="7"/>
        <v>4.166666666666667</v>
      </c>
      <c r="S89" s="28">
        <f t="shared" si="7"/>
        <v>4.166666666666667</v>
      </c>
      <c r="T89" s="28">
        <f t="shared" si="7"/>
        <v>6.111111111111111</v>
      </c>
      <c r="U89" s="28">
        <f t="shared" si="7"/>
        <v>3.888888888888889</v>
      </c>
      <c r="V89" s="28">
        <f t="shared" si="7"/>
        <v>4.444444444444445</v>
      </c>
      <c r="W89" s="28">
        <f t="shared" si="7"/>
        <v>5.277777777777778</v>
      </c>
      <c r="X89" s="28">
        <f t="shared" si="7"/>
        <v>4.444444444444445</v>
      </c>
      <c r="Y89" s="28">
        <f t="shared" si="7"/>
        <v>3.3333333333333335</v>
      </c>
      <c r="Z89" s="28">
        <f t="shared" si="7"/>
        <v>8.61111111111111</v>
      </c>
      <c r="AA89" s="28">
        <f t="shared" si="7"/>
        <v>8.61111111111111</v>
      </c>
      <c r="AB89" s="28">
        <f t="shared" si="7"/>
        <v>8.61111111111111</v>
      </c>
      <c r="AC89" s="28">
        <f t="shared" si="7"/>
        <v>9.444444444444445</v>
      </c>
      <c r="AD89" s="28">
        <f t="shared" si="7"/>
        <v>8.75</v>
      </c>
      <c r="AE89" s="28">
        <f t="shared" si="7"/>
        <v>6.944444444444445</v>
      </c>
      <c r="AF89" s="28">
        <f t="shared" si="7"/>
        <v>9.444444444444445</v>
      </c>
      <c r="AG89" s="28">
        <f t="shared" si="7"/>
        <v>9.444444444444445</v>
      </c>
    </row>
    <row r="90" spans="3:33" ht="12.75">
      <c r="C90" s="3" t="s">
        <v>141</v>
      </c>
      <c r="D90" s="3"/>
      <c r="E90" s="3"/>
      <c r="F90" s="3"/>
      <c r="G90" s="3"/>
      <c r="H90" s="3"/>
      <c r="I90" s="30"/>
      <c r="J90" s="31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3"/>
    </row>
    <row r="91" spans="3:33" ht="12.75">
      <c r="C91" s="6">
        <v>2020</v>
      </c>
      <c r="D91" s="7">
        <v>10</v>
      </c>
      <c r="E91" s="34"/>
      <c r="F91" s="7">
        <v>5</v>
      </c>
      <c r="G91" s="34"/>
      <c r="H91" s="7">
        <v>0</v>
      </c>
      <c r="I91" s="35"/>
      <c r="J91" s="31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3"/>
    </row>
    <row r="92" spans="3:33" ht="36.75">
      <c r="C92" s="13" t="s">
        <v>142</v>
      </c>
      <c r="D92" s="36" t="s">
        <v>93</v>
      </c>
      <c r="E92" s="38"/>
      <c r="F92" s="36" t="s">
        <v>94</v>
      </c>
      <c r="G92" s="37"/>
      <c r="H92" s="36" t="s">
        <v>143</v>
      </c>
      <c r="I92" s="35">
        <v>2</v>
      </c>
      <c r="J92" s="31">
        <v>10</v>
      </c>
      <c r="K92" s="32">
        <v>10</v>
      </c>
      <c r="L92" s="32">
        <v>10</v>
      </c>
      <c r="M92" s="32">
        <v>10</v>
      </c>
      <c r="N92" s="32">
        <v>10</v>
      </c>
      <c r="O92" s="32">
        <v>10</v>
      </c>
      <c r="P92" s="32">
        <v>10</v>
      </c>
      <c r="Q92" s="32">
        <v>5</v>
      </c>
      <c r="R92" s="32">
        <v>5</v>
      </c>
      <c r="S92" s="32">
        <v>5</v>
      </c>
      <c r="T92" s="32">
        <v>5</v>
      </c>
      <c r="U92" s="32">
        <v>5</v>
      </c>
      <c r="V92" s="32">
        <v>5</v>
      </c>
      <c r="W92" s="32">
        <v>5</v>
      </c>
      <c r="X92" s="32">
        <v>2.5</v>
      </c>
      <c r="Y92" s="32">
        <v>2.5</v>
      </c>
      <c r="Z92" s="32">
        <v>10</v>
      </c>
      <c r="AA92" s="32">
        <v>10</v>
      </c>
      <c r="AB92" s="32">
        <v>10</v>
      </c>
      <c r="AC92" s="32">
        <v>10</v>
      </c>
      <c r="AD92" s="32">
        <v>5</v>
      </c>
      <c r="AE92" s="32">
        <v>5</v>
      </c>
      <c r="AF92" s="32">
        <v>10</v>
      </c>
      <c r="AG92" s="33">
        <v>10</v>
      </c>
    </row>
    <row r="93" spans="3:33" ht="24.75">
      <c r="C93" s="13" t="s">
        <v>144</v>
      </c>
      <c r="D93" s="36" t="s">
        <v>93</v>
      </c>
      <c r="E93" s="38"/>
      <c r="F93" s="36" t="s">
        <v>97</v>
      </c>
      <c r="G93" s="37"/>
      <c r="H93" s="36" t="s">
        <v>98</v>
      </c>
      <c r="I93" s="35">
        <v>4</v>
      </c>
      <c r="J93" s="31">
        <v>10</v>
      </c>
      <c r="K93" s="32">
        <v>10</v>
      </c>
      <c r="L93" s="32">
        <v>10</v>
      </c>
      <c r="M93" s="32">
        <v>10</v>
      </c>
      <c r="N93" s="32">
        <v>10</v>
      </c>
      <c r="O93" s="32">
        <v>10</v>
      </c>
      <c r="P93" s="32">
        <v>10</v>
      </c>
      <c r="Q93" s="32">
        <v>10</v>
      </c>
      <c r="R93" s="32">
        <v>5</v>
      </c>
      <c r="S93" s="32">
        <v>5</v>
      </c>
      <c r="T93" s="32">
        <v>10</v>
      </c>
      <c r="U93" s="32">
        <v>10</v>
      </c>
      <c r="V93" s="32">
        <v>10</v>
      </c>
      <c r="W93" s="32">
        <v>10</v>
      </c>
      <c r="X93" s="32">
        <v>10</v>
      </c>
      <c r="Y93" s="32">
        <v>10</v>
      </c>
      <c r="Z93" s="32">
        <v>10</v>
      </c>
      <c r="AA93" s="32">
        <v>10</v>
      </c>
      <c r="AB93" s="32">
        <v>10</v>
      </c>
      <c r="AC93" s="32">
        <v>10</v>
      </c>
      <c r="AD93" s="32">
        <v>10</v>
      </c>
      <c r="AE93" s="32">
        <v>10</v>
      </c>
      <c r="AF93" s="32">
        <v>10</v>
      </c>
      <c r="AG93" s="33">
        <v>10</v>
      </c>
    </row>
    <row r="94" spans="3:33" ht="24.75">
      <c r="C94" s="13" t="s">
        <v>145</v>
      </c>
      <c r="D94" s="36" t="s">
        <v>93</v>
      </c>
      <c r="E94" s="38"/>
      <c r="F94" s="36" t="s">
        <v>100</v>
      </c>
      <c r="G94" s="37"/>
      <c r="H94" s="36" t="s">
        <v>101</v>
      </c>
      <c r="I94" s="35">
        <v>2</v>
      </c>
      <c r="J94" s="31">
        <v>10</v>
      </c>
      <c r="K94" s="32">
        <v>10</v>
      </c>
      <c r="L94" s="32">
        <v>10</v>
      </c>
      <c r="M94" s="32">
        <v>10</v>
      </c>
      <c r="N94" s="32">
        <v>10</v>
      </c>
      <c r="O94" s="32">
        <v>10</v>
      </c>
      <c r="P94" s="32">
        <v>10</v>
      </c>
      <c r="Q94" s="32">
        <v>10</v>
      </c>
      <c r="R94" s="32">
        <v>10</v>
      </c>
      <c r="S94" s="32">
        <v>10</v>
      </c>
      <c r="T94" s="32">
        <v>10</v>
      </c>
      <c r="U94" s="32">
        <v>10</v>
      </c>
      <c r="V94" s="32">
        <v>10</v>
      </c>
      <c r="W94" s="32">
        <v>10</v>
      </c>
      <c r="X94" s="32">
        <v>10</v>
      </c>
      <c r="Y94" s="32">
        <v>10</v>
      </c>
      <c r="Z94" s="32">
        <v>10</v>
      </c>
      <c r="AA94" s="32">
        <v>10</v>
      </c>
      <c r="AB94" s="32">
        <v>5</v>
      </c>
      <c r="AC94" s="32">
        <v>10</v>
      </c>
      <c r="AD94" s="32">
        <v>10</v>
      </c>
      <c r="AE94" s="32">
        <v>7.5</v>
      </c>
      <c r="AF94" s="32">
        <v>10</v>
      </c>
      <c r="AG94" s="33">
        <v>10</v>
      </c>
    </row>
    <row r="95" spans="3:33" ht="36.75">
      <c r="C95" s="13" t="s">
        <v>146</v>
      </c>
      <c r="D95" s="36" t="s">
        <v>93</v>
      </c>
      <c r="E95" s="37"/>
      <c r="F95" s="36" t="s">
        <v>147</v>
      </c>
      <c r="G95" s="38"/>
      <c r="H95" s="36" t="s">
        <v>148</v>
      </c>
      <c r="I95" s="35">
        <v>3</v>
      </c>
      <c r="J95" s="31">
        <v>10</v>
      </c>
      <c r="K95" s="32">
        <v>10</v>
      </c>
      <c r="L95" s="32">
        <v>10</v>
      </c>
      <c r="M95" s="32">
        <v>5</v>
      </c>
      <c r="N95" s="32">
        <v>10</v>
      </c>
      <c r="O95" s="32">
        <v>10</v>
      </c>
      <c r="P95" s="32">
        <v>10</v>
      </c>
      <c r="Q95" s="32">
        <v>5</v>
      </c>
      <c r="R95" s="32">
        <v>5</v>
      </c>
      <c r="S95" s="32">
        <v>5</v>
      </c>
      <c r="T95" s="32">
        <v>10</v>
      </c>
      <c r="U95" s="32">
        <v>2.5</v>
      </c>
      <c r="V95" s="32">
        <v>0</v>
      </c>
      <c r="W95" s="32">
        <v>10</v>
      </c>
      <c r="X95" s="32">
        <v>2.5</v>
      </c>
      <c r="Y95" s="32">
        <v>5</v>
      </c>
      <c r="Z95" s="32">
        <v>10</v>
      </c>
      <c r="AA95" s="32">
        <v>10</v>
      </c>
      <c r="AB95" s="32">
        <v>10</v>
      </c>
      <c r="AC95" s="32">
        <v>10</v>
      </c>
      <c r="AD95" s="32">
        <v>10</v>
      </c>
      <c r="AE95" s="32">
        <v>5</v>
      </c>
      <c r="AF95" s="32">
        <v>10</v>
      </c>
      <c r="AG95" s="33">
        <v>10</v>
      </c>
    </row>
    <row r="96" spans="3:33" ht="72.75">
      <c r="C96" s="13" t="s">
        <v>149</v>
      </c>
      <c r="D96" s="36" t="s">
        <v>150</v>
      </c>
      <c r="E96" s="37"/>
      <c r="F96" s="36" t="s">
        <v>151</v>
      </c>
      <c r="G96" s="37"/>
      <c r="H96" s="36" t="s">
        <v>152</v>
      </c>
      <c r="I96" s="35">
        <v>4</v>
      </c>
      <c r="J96" s="31">
        <v>0</v>
      </c>
      <c r="K96" s="32">
        <v>0</v>
      </c>
      <c r="L96" s="32">
        <v>2.5</v>
      </c>
      <c r="M96" s="32">
        <v>2.5</v>
      </c>
      <c r="N96" s="32">
        <v>0</v>
      </c>
      <c r="O96" s="32">
        <v>5</v>
      </c>
      <c r="P96" s="32">
        <v>0</v>
      </c>
      <c r="Q96" s="32">
        <v>2.5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10</v>
      </c>
      <c r="AA96" s="32">
        <v>0</v>
      </c>
      <c r="AB96" s="32">
        <v>10</v>
      </c>
      <c r="AC96" s="32">
        <v>10</v>
      </c>
      <c r="AD96" s="32">
        <v>2.5</v>
      </c>
      <c r="AE96" s="32">
        <v>2.5</v>
      </c>
      <c r="AF96" s="32">
        <v>10</v>
      </c>
      <c r="AG96" s="33">
        <v>10</v>
      </c>
    </row>
    <row r="97" spans="3:33" ht="36.75">
      <c r="C97" s="13" t="s">
        <v>153</v>
      </c>
      <c r="D97" s="36" t="s">
        <v>154</v>
      </c>
      <c r="E97" s="43"/>
      <c r="F97" s="43" t="s">
        <v>155</v>
      </c>
      <c r="G97" s="36"/>
      <c r="H97" s="36" t="s">
        <v>156</v>
      </c>
      <c r="I97" s="35">
        <v>4</v>
      </c>
      <c r="J97" s="15">
        <v>0</v>
      </c>
      <c r="K97" s="16">
        <v>10</v>
      </c>
      <c r="L97" s="16">
        <v>2.5</v>
      </c>
      <c r="M97" s="16">
        <v>2.5</v>
      </c>
      <c r="N97" s="16">
        <v>5</v>
      </c>
      <c r="O97" s="16">
        <v>10</v>
      </c>
      <c r="P97" s="16">
        <v>5</v>
      </c>
      <c r="Q97" s="16">
        <v>5</v>
      </c>
      <c r="R97" s="16">
        <v>10</v>
      </c>
      <c r="S97" s="16">
        <v>10</v>
      </c>
      <c r="T97" s="16">
        <v>7.5</v>
      </c>
      <c r="U97" s="16">
        <v>7.5</v>
      </c>
      <c r="V97" s="16">
        <v>5</v>
      </c>
      <c r="W97" s="16">
        <v>5</v>
      </c>
      <c r="X97" s="16">
        <v>5</v>
      </c>
      <c r="Y97" s="16">
        <v>5</v>
      </c>
      <c r="Z97" s="16">
        <v>5</v>
      </c>
      <c r="AA97" s="16">
        <v>0</v>
      </c>
      <c r="AB97" s="16">
        <v>5</v>
      </c>
      <c r="AC97" s="16">
        <v>0</v>
      </c>
      <c r="AD97" s="16">
        <v>10</v>
      </c>
      <c r="AE97" s="16">
        <v>10</v>
      </c>
      <c r="AF97" s="16">
        <v>5</v>
      </c>
      <c r="AG97" s="17">
        <v>7.5</v>
      </c>
    </row>
    <row r="98" spans="3:33" ht="24.75">
      <c r="C98" s="13" t="s">
        <v>157</v>
      </c>
      <c r="D98" s="36" t="s">
        <v>158</v>
      </c>
      <c r="E98" s="36"/>
      <c r="F98" s="36" t="s">
        <v>84</v>
      </c>
      <c r="G98" s="36"/>
      <c r="H98" s="36" t="s">
        <v>85</v>
      </c>
      <c r="I98" s="35">
        <v>3</v>
      </c>
      <c r="J98" s="15">
        <v>0</v>
      </c>
      <c r="K98" s="16">
        <v>10</v>
      </c>
      <c r="L98" s="16">
        <v>5</v>
      </c>
      <c r="M98" s="16">
        <v>0</v>
      </c>
      <c r="N98" s="16">
        <v>10</v>
      </c>
      <c r="O98" s="16">
        <v>5</v>
      </c>
      <c r="P98" s="16">
        <v>7.5</v>
      </c>
      <c r="Q98" s="16">
        <v>10</v>
      </c>
      <c r="R98" s="16">
        <v>10</v>
      </c>
      <c r="S98" s="16">
        <v>10</v>
      </c>
      <c r="T98" s="16">
        <v>10</v>
      </c>
      <c r="U98" s="16">
        <v>10</v>
      </c>
      <c r="V98" s="16">
        <v>5</v>
      </c>
      <c r="W98" s="16">
        <v>7.5</v>
      </c>
      <c r="X98" s="16">
        <v>5</v>
      </c>
      <c r="Y98" s="16">
        <v>7.5</v>
      </c>
      <c r="Z98" s="16">
        <v>2.5</v>
      </c>
      <c r="AA98" s="16">
        <v>5</v>
      </c>
      <c r="AB98" s="16">
        <v>2.5</v>
      </c>
      <c r="AC98" s="16">
        <v>5</v>
      </c>
      <c r="AD98" s="16">
        <v>10</v>
      </c>
      <c r="AE98" s="16">
        <v>2.5</v>
      </c>
      <c r="AF98" s="16">
        <v>0</v>
      </c>
      <c r="AG98" s="17">
        <v>10</v>
      </c>
    </row>
    <row r="99" spans="9:33" ht="12.75">
      <c r="I99" s="2" t="s">
        <v>86</v>
      </c>
      <c r="J99" s="23">
        <f>I92*J92+I93*J93+I94*J94+I95*J95+I96*J96+I97*J97+I98*J98</f>
        <v>110</v>
      </c>
      <c r="K99" s="23">
        <f>I92*K92+I93*K93+I94*K94+I95*K95+I96*K96+I97*K97+I98*K98</f>
        <v>180</v>
      </c>
      <c r="L99" s="23">
        <f>I92*L92+I93*L93+I94*L94+I95*L95+I96*L96+I97*L97+I98*L98</f>
        <v>145</v>
      </c>
      <c r="M99" s="23">
        <f>I92*M92+I93*M93+I94*M94+I95*M95+I96*M96+I97*M97+I98*M98</f>
        <v>115</v>
      </c>
      <c r="N99" s="23">
        <f>I92*N92+I93*N93+I94*N94+I95*N95+I96*N96+I97*N97+I98*N98</f>
        <v>160</v>
      </c>
      <c r="O99" s="23">
        <f>I92*O92+I93*O93+I94*O94+I95*O95+I96*O96+I97*O97+I98*O98</f>
        <v>185</v>
      </c>
      <c r="P99" s="23">
        <f>I92*P92+I93*P93+I94*P94+I95*P95+I96*P96+I97*P97+I98*P98</f>
        <v>152.5</v>
      </c>
      <c r="Q99" s="23">
        <f>I92*Q92+I93*Q93+I94*Q94+I95*Q95+I96*Q96+I97*Q97+I98*Q98</f>
        <v>145</v>
      </c>
      <c r="R99" s="23">
        <f>I92*R92+I93*R93+I94*R94+I95*R95+I96*R96+I97*R97+I98*R98</f>
        <v>135</v>
      </c>
      <c r="S99" s="23">
        <f>I92*S92+I93*S93+I94*S94+I95*S95+I96*S96+I97*S97+I98*S98</f>
        <v>135</v>
      </c>
      <c r="T99" s="23">
        <f>I92*T92+I93*T93+I94*T94+I95*T95+I96*T96+I97*T97+I98*T98</f>
        <v>160</v>
      </c>
      <c r="U99" s="23">
        <f>I92*U92+I93*U93+I94*U94+I95*U95+I96*U96+I97*U97+I98*U98</f>
        <v>137.5</v>
      </c>
      <c r="V99" s="23">
        <f>I92*V92+I93*V93+I94*V94+I95*V95+I96*V96+I97*V97+I98*V98</f>
        <v>105</v>
      </c>
      <c r="W99" s="23">
        <f>I92*W92+I93*W93+I94*W94+I95*W95+I96*W96+I97*W97+I98*W98</f>
        <v>142.5</v>
      </c>
      <c r="X99" s="23">
        <f>I92*X92+I93*X93+I94*X94+I95*X95+I96*X96+I97*X97+I98*X98</f>
        <v>107.5</v>
      </c>
      <c r="Y99" s="23">
        <f>I92*Y92+I93*Y93+I94*Y94+I95*Y95+I96*Y96+I97*Y97+I98*Y98</f>
        <v>122.5</v>
      </c>
      <c r="Z99" s="23">
        <f>I92*Z92+I93*Z93+I94*Z94+I95*Z95+I96*Z96+I97*Z97+I98*Z98</f>
        <v>177.5</v>
      </c>
      <c r="AA99" s="23">
        <f>I92*AA92+I93*AA93+I94*AA94+I95*AA95+I96*AA96+I97*AA97+I98*AA98</f>
        <v>125</v>
      </c>
      <c r="AB99" s="23">
        <f>I92*AB92+I93*AB93+I94*AB94+I95*AB95+I96*AB96+I97*AB97+I98*AB98</f>
        <v>167.5</v>
      </c>
      <c r="AC99" s="23">
        <f>I92*AC92+I93*AC93+I94*AC94+I95*AC95+I96*AC96+I97*AC97+I98*AC98</f>
        <v>165</v>
      </c>
      <c r="AD99" s="23">
        <f>I92*AD92+I93*AD93+I94*AD94+I95*AD95+I96*AD96+I97*AD97+I98*AD98</f>
        <v>180</v>
      </c>
      <c r="AE99" s="23">
        <f>I92*AE92+I93*AE93+I94*AE94+I95*AE95+I96*AE96+I97*AE97+I98*AE98</f>
        <v>137.5</v>
      </c>
      <c r="AF99" s="23">
        <f>I92*AF92+I93*AF93+I94*AF94+I95*AF95+I96*AF96+I97*AF97+I98*AF98</f>
        <v>170</v>
      </c>
      <c r="AG99" s="23">
        <f>I92*AG92+I93*AG93+I94*AG94+I95*AG95+I96*AG96+I97*AG97+I98*AG98</f>
        <v>210</v>
      </c>
    </row>
    <row r="100" spans="3:33" ht="12.75">
      <c r="C100" s="26"/>
      <c r="D100" s="26"/>
      <c r="E100" s="26"/>
      <c r="F100" s="26"/>
      <c r="G100" s="26"/>
      <c r="H100" s="26"/>
      <c r="I100" s="26" t="s">
        <v>87</v>
      </c>
      <c r="J100" s="28">
        <f>J99/SUM($I92:$I98)</f>
        <v>5</v>
      </c>
      <c r="K100" s="28">
        <f aca="true" t="shared" si="8" ref="K100:AG100">K99/SUM($I92:$I98)</f>
        <v>8.181818181818182</v>
      </c>
      <c r="L100" s="28">
        <f t="shared" si="8"/>
        <v>6.590909090909091</v>
      </c>
      <c r="M100" s="28">
        <f t="shared" si="8"/>
        <v>5.2272727272727275</v>
      </c>
      <c r="N100" s="28">
        <f t="shared" si="8"/>
        <v>7.2727272727272725</v>
      </c>
      <c r="O100" s="28">
        <f t="shared" si="8"/>
        <v>8.409090909090908</v>
      </c>
      <c r="P100" s="28">
        <f t="shared" si="8"/>
        <v>6.931818181818182</v>
      </c>
      <c r="Q100" s="28">
        <f t="shared" si="8"/>
        <v>6.590909090909091</v>
      </c>
      <c r="R100" s="28">
        <f t="shared" si="8"/>
        <v>6.136363636363637</v>
      </c>
      <c r="S100" s="28">
        <f t="shared" si="8"/>
        <v>6.136363636363637</v>
      </c>
      <c r="T100" s="28">
        <f t="shared" si="8"/>
        <v>7.2727272727272725</v>
      </c>
      <c r="U100" s="28">
        <f t="shared" si="8"/>
        <v>6.25</v>
      </c>
      <c r="V100" s="28">
        <f t="shared" si="8"/>
        <v>4.7727272727272725</v>
      </c>
      <c r="W100" s="28">
        <f t="shared" si="8"/>
        <v>6.4772727272727275</v>
      </c>
      <c r="X100" s="28">
        <f t="shared" si="8"/>
        <v>4.886363636363637</v>
      </c>
      <c r="Y100" s="28">
        <f t="shared" si="8"/>
        <v>5.568181818181818</v>
      </c>
      <c r="Z100" s="28">
        <f t="shared" si="8"/>
        <v>8.068181818181818</v>
      </c>
      <c r="AA100" s="28">
        <f t="shared" si="8"/>
        <v>5.681818181818182</v>
      </c>
      <c r="AB100" s="28">
        <f t="shared" si="8"/>
        <v>7.613636363636363</v>
      </c>
      <c r="AC100" s="28">
        <f t="shared" si="8"/>
        <v>7.5</v>
      </c>
      <c r="AD100" s="28">
        <f t="shared" si="8"/>
        <v>8.181818181818182</v>
      </c>
      <c r="AE100" s="28">
        <f t="shared" si="8"/>
        <v>6.25</v>
      </c>
      <c r="AF100" s="28">
        <f t="shared" si="8"/>
        <v>7.7272727272727275</v>
      </c>
      <c r="AG100" s="28">
        <f t="shared" si="8"/>
        <v>9.545454545454545</v>
      </c>
    </row>
    <row r="101" spans="10:33" ht="12.75">
      <c r="J101" s="46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8"/>
    </row>
    <row r="102" spans="9:33" ht="12.75">
      <c r="I102" s="49" t="s">
        <v>159</v>
      </c>
      <c r="J102" s="50">
        <f>(J68+J79+J89+J100)/4</f>
        <v>6.897660818713451</v>
      </c>
      <c r="K102" s="50">
        <f aca="true" t="shared" si="9" ref="K102:AG102">(K68+K79+K89+K100)/4</f>
        <v>8.98989898989899</v>
      </c>
      <c r="L102" s="50">
        <f t="shared" si="9"/>
        <v>7.288443646996278</v>
      </c>
      <c r="M102" s="50">
        <f t="shared" si="9"/>
        <v>6.914639819245083</v>
      </c>
      <c r="N102" s="50">
        <f t="shared" si="9"/>
        <v>7.825126262626263</v>
      </c>
      <c r="O102" s="50">
        <f t="shared" si="9"/>
        <v>8.245182083997873</v>
      </c>
      <c r="P102" s="50">
        <f t="shared" si="9"/>
        <v>7.686170919723551</v>
      </c>
      <c r="Q102" s="50">
        <f t="shared" si="9"/>
        <v>6.17440855927698</v>
      </c>
      <c r="R102" s="50">
        <f t="shared" si="9"/>
        <v>5.340011961722488</v>
      </c>
      <c r="S102" s="50">
        <f t="shared" si="9"/>
        <v>5.402511961722488</v>
      </c>
      <c r="T102" s="50">
        <f t="shared" si="9"/>
        <v>6.320740297713982</v>
      </c>
      <c r="U102" s="50">
        <f t="shared" si="9"/>
        <v>5.360380116959064</v>
      </c>
      <c r="V102" s="50">
        <f t="shared" si="9"/>
        <v>5.109117490696438</v>
      </c>
      <c r="W102" s="50">
        <f t="shared" si="9"/>
        <v>6.0440257841573635</v>
      </c>
      <c r="X102" s="50">
        <f t="shared" si="9"/>
        <v>5.07941254651781</v>
      </c>
      <c r="Y102" s="50">
        <f t="shared" si="9"/>
        <v>4.524062998405103</v>
      </c>
      <c r="Z102" s="50">
        <f t="shared" si="9"/>
        <v>7.812367091972355</v>
      </c>
      <c r="AA102" s="50">
        <f t="shared" si="9"/>
        <v>7.028276182881445</v>
      </c>
      <c r="AB102" s="50">
        <f t="shared" si="9"/>
        <v>7.4936868686868685</v>
      </c>
      <c r="AC102" s="50">
        <f t="shared" si="9"/>
        <v>8.36111111111111</v>
      </c>
      <c r="AD102" s="50">
        <f t="shared" si="9"/>
        <v>8.080542264752792</v>
      </c>
      <c r="AE102" s="50">
        <f t="shared" si="9"/>
        <v>5.963084795321637</v>
      </c>
      <c r="AF102" s="50">
        <f t="shared" si="9"/>
        <v>8.307183678894205</v>
      </c>
      <c r="AG102" s="50">
        <f t="shared" si="9"/>
        <v>8.925106326422116</v>
      </c>
    </row>
    <row r="105" spans="3:33" ht="98.25">
      <c r="C105" s="3" t="s">
        <v>0</v>
      </c>
      <c r="D105" s="3"/>
      <c r="E105" s="3"/>
      <c r="F105" s="3"/>
      <c r="G105" s="3"/>
      <c r="H105" s="3"/>
      <c r="I105" s="4"/>
      <c r="J105" s="5" t="s">
        <v>1</v>
      </c>
      <c r="K105" s="5" t="s">
        <v>2</v>
      </c>
      <c r="L105" s="5" t="s">
        <v>3</v>
      </c>
      <c r="M105" s="5" t="s">
        <v>4</v>
      </c>
      <c r="N105" s="5" t="s">
        <v>5</v>
      </c>
      <c r="O105" s="5" t="s">
        <v>6</v>
      </c>
      <c r="P105" s="5" t="s">
        <v>7</v>
      </c>
      <c r="Q105" s="5" t="s">
        <v>8</v>
      </c>
      <c r="R105" s="5" t="s">
        <v>9</v>
      </c>
      <c r="S105" s="5" t="s">
        <v>10</v>
      </c>
      <c r="T105" s="5" t="s">
        <v>11</v>
      </c>
      <c r="U105" s="5" t="s">
        <v>12</v>
      </c>
      <c r="V105" s="5" t="s">
        <v>13</v>
      </c>
      <c r="W105" s="5" t="s">
        <v>14</v>
      </c>
      <c r="X105" s="5" t="s">
        <v>15</v>
      </c>
      <c r="Y105" s="5" t="s">
        <v>16</v>
      </c>
      <c r="Z105" s="5" t="s">
        <v>17</v>
      </c>
      <c r="AA105" s="5" t="s">
        <v>18</v>
      </c>
      <c r="AB105" s="5" t="s">
        <v>19</v>
      </c>
      <c r="AC105" s="5" t="s">
        <v>20</v>
      </c>
      <c r="AD105" s="5" t="s">
        <v>21</v>
      </c>
      <c r="AE105" s="5" t="s">
        <v>22</v>
      </c>
      <c r="AF105" s="5" t="s">
        <v>23</v>
      </c>
      <c r="AG105" s="5" t="s">
        <v>24</v>
      </c>
    </row>
    <row r="106" spans="3:33" ht="12.75">
      <c r="C106" s="6">
        <v>2035</v>
      </c>
      <c r="D106" s="7">
        <v>10</v>
      </c>
      <c r="E106" s="7" t="s">
        <v>25</v>
      </c>
      <c r="F106" s="7">
        <v>5</v>
      </c>
      <c r="G106" s="7" t="s">
        <v>26</v>
      </c>
      <c r="H106" s="7">
        <v>0</v>
      </c>
      <c r="I106" s="8" t="s">
        <v>27</v>
      </c>
      <c r="J106" s="9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1"/>
      <c r="AE106" s="10"/>
      <c r="AF106" s="10"/>
      <c r="AG106" s="12"/>
    </row>
    <row r="107" spans="3:33" ht="12.75">
      <c r="C107" s="13" t="s">
        <v>28</v>
      </c>
      <c r="D107" s="14" t="s">
        <v>29</v>
      </c>
      <c r="E107" s="14" t="s">
        <v>30</v>
      </c>
      <c r="F107" s="14" t="s">
        <v>31</v>
      </c>
      <c r="G107" s="14" t="s">
        <v>32</v>
      </c>
      <c r="H107" s="14" t="s">
        <v>33</v>
      </c>
      <c r="I107" s="8">
        <v>4</v>
      </c>
      <c r="J107" s="15">
        <v>2.5</v>
      </c>
      <c r="K107" s="16">
        <v>10</v>
      </c>
      <c r="L107" s="16">
        <v>5</v>
      </c>
      <c r="M107" s="16">
        <v>7.5</v>
      </c>
      <c r="N107" s="16">
        <v>5</v>
      </c>
      <c r="O107" s="16">
        <v>7.5</v>
      </c>
      <c r="P107" s="16">
        <v>5</v>
      </c>
      <c r="Q107" s="16">
        <v>5</v>
      </c>
      <c r="R107" s="16">
        <v>7.5</v>
      </c>
      <c r="S107" s="16">
        <v>10</v>
      </c>
      <c r="T107" s="16">
        <v>7.5</v>
      </c>
      <c r="U107" s="16">
        <v>5</v>
      </c>
      <c r="V107" s="16">
        <v>5</v>
      </c>
      <c r="W107" s="16">
        <v>7.5</v>
      </c>
      <c r="X107" s="16">
        <v>5</v>
      </c>
      <c r="Y107" s="16">
        <v>7.5</v>
      </c>
      <c r="Z107" s="16">
        <v>2.5</v>
      </c>
      <c r="AA107" s="16">
        <v>0</v>
      </c>
      <c r="AB107" s="16">
        <v>2.5</v>
      </c>
      <c r="AC107" s="16">
        <v>10</v>
      </c>
      <c r="AD107" s="16">
        <v>7.5</v>
      </c>
      <c r="AE107" s="16">
        <v>7.5</v>
      </c>
      <c r="AF107" s="16">
        <v>5</v>
      </c>
      <c r="AG107" s="17">
        <v>5</v>
      </c>
    </row>
    <row r="108" spans="3:33" ht="12.75">
      <c r="C108" s="13" t="s">
        <v>34</v>
      </c>
      <c r="D108" s="18"/>
      <c r="E108" s="19" t="s">
        <v>35</v>
      </c>
      <c r="F108" s="18"/>
      <c r="G108" s="19" t="s">
        <v>36</v>
      </c>
      <c r="H108" s="19"/>
      <c r="I108" s="8">
        <v>2</v>
      </c>
      <c r="J108" s="15">
        <v>10</v>
      </c>
      <c r="K108" s="16">
        <v>10</v>
      </c>
      <c r="L108" s="16">
        <v>10</v>
      </c>
      <c r="M108" s="16">
        <v>10</v>
      </c>
      <c r="N108" s="16">
        <v>10</v>
      </c>
      <c r="O108" s="16">
        <v>7.5</v>
      </c>
      <c r="P108" s="16"/>
      <c r="Q108" s="16">
        <v>7.5</v>
      </c>
      <c r="R108" s="16">
        <v>7.5</v>
      </c>
      <c r="S108" s="16">
        <v>7.5</v>
      </c>
      <c r="T108" s="16">
        <v>7.5</v>
      </c>
      <c r="U108" s="16">
        <v>2.5</v>
      </c>
      <c r="V108" s="16">
        <v>2.5</v>
      </c>
      <c r="W108" s="16">
        <v>2.5</v>
      </c>
      <c r="X108" s="16">
        <v>2.5</v>
      </c>
      <c r="Y108" s="16">
        <v>2.5</v>
      </c>
      <c r="Z108" s="16">
        <v>10</v>
      </c>
      <c r="AA108" s="16">
        <v>10</v>
      </c>
      <c r="AB108" s="16">
        <v>10</v>
      </c>
      <c r="AC108" s="16">
        <v>10</v>
      </c>
      <c r="AD108" s="16">
        <v>10</v>
      </c>
      <c r="AE108" s="16">
        <v>0</v>
      </c>
      <c r="AF108" s="16">
        <v>10</v>
      </c>
      <c r="AG108" s="17">
        <v>10</v>
      </c>
    </row>
    <row r="109" spans="3:33" ht="45.75">
      <c r="C109" s="13" t="s">
        <v>37</v>
      </c>
      <c r="D109" s="19" t="s">
        <v>38</v>
      </c>
      <c r="E109" s="20" t="s">
        <v>39</v>
      </c>
      <c r="F109" s="20" t="s">
        <v>40</v>
      </c>
      <c r="G109" s="19" t="s">
        <v>41</v>
      </c>
      <c r="H109" s="20" t="s">
        <v>42</v>
      </c>
      <c r="I109" s="8">
        <v>2</v>
      </c>
      <c r="J109" s="15">
        <v>7.5</v>
      </c>
      <c r="K109" s="16">
        <v>10</v>
      </c>
      <c r="L109" s="16">
        <v>5</v>
      </c>
      <c r="M109" s="16">
        <v>10</v>
      </c>
      <c r="N109" s="16">
        <v>5</v>
      </c>
      <c r="O109" s="16">
        <v>10</v>
      </c>
      <c r="P109" s="16">
        <v>10</v>
      </c>
      <c r="Q109" s="16">
        <v>10</v>
      </c>
      <c r="R109" s="16">
        <v>5</v>
      </c>
      <c r="S109" s="16">
        <v>5</v>
      </c>
      <c r="T109" s="16">
        <v>7.5</v>
      </c>
      <c r="U109" s="16">
        <v>5</v>
      </c>
      <c r="V109" s="16">
        <v>5</v>
      </c>
      <c r="W109" s="16">
        <v>10</v>
      </c>
      <c r="X109" s="16">
        <v>7.5</v>
      </c>
      <c r="Y109" s="16">
        <v>7</v>
      </c>
      <c r="Z109" s="16">
        <v>5</v>
      </c>
      <c r="AA109" s="16">
        <v>5</v>
      </c>
      <c r="AB109" s="16">
        <v>5</v>
      </c>
      <c r="AC109" s="16">
        <v>10</v>
      </c>
      <c r="AD109" s="16">
        <v>10</v>
      </c>
      <c r="AE109" s="16">
        <v>10</v>
      </c>
      <c r="AF109" s="16">
        <v>7.5</v>
      </c>
      <c r="AG109" s="17">
        <v>10</v>
      </c>
    </row>
    <row r="110" spans="3:33" ht="12.75">
      <c r="C110" s="13" t="s">
        <v>43</v>
      </c>
      <c r="D110" s="14" t="s">
        <v>44</v>
      </c>
      <c r="E110" s="21"/>
      <c r="F110" s="14" t="s">
        <v>45</v>
      </c>
      <c r="G110" s="21"/>
      <c r="H110" s="14" t="s">
        <v>46</v>
      </c>
      <c r="I110" s="8">
        <v>4</v>
      </c>
      <c r="J110" s="15">
        <v>5</v>
      </c>
      <c r="K110" s="16">
        <v>10</v>
      </c>
      <c r="L110" s="16">
        <v>5</v>
      </c>
      <c r="M110" s="16">
        <v>10</v>
      </c>
      <c r="N110" s="16">
        <v>2.5</v>
      </c>
      <c r="O110" s="16">
        <v>7.5</v>
      </c>
      <c r="P110" s="16">
        <v>5</v>
      </c>
      <c r="Q110" s="16">
        <v>2.5</v>
      </c>
      <c r="R110" s="16">
        <v>7.5</v>
      </c>
      <c r="S110" s="16">
        <v>5</v>
      </c>
      <c r="T110" s="16">
        <v>5</v>
      </c>
      <c r="U110" s="16">
        <v>0</v>
      </c>
      <c r="V110" s="16">
        <v>0</v>
      </c>
      <c r="W110" s="16">
        <v>5</v>
      </c>
      <c r="X110" s="16">
        <v>5</v>
      </c>
      <c r="Y110" s="16">
        <v>5</v>
      </c>
      <c r="Z110" s="16">
        <v>2.5</v>
      </c>
      <c r="AA110" s="16">
        <v>0</v>
      </c>
      <c r="AB110" s="16">
        <v>0</v>
      </c>
      <c r="AC110" s="16">
        <v>7.5</v>
      </c>
      <c r="AD110" s="16">
        <v>2.5</v>
      </c>
      <c r="AE110" s="16">
        <v>5</v>
      </c>
      <c r="AF110" s="16">
        <v>7.5</v>
      </c>
      <c r="AG110" s="17">
        <v>7.5</v>
      </c>
    </row>
    <row r="111" spans="3:33" ht="24.75">
      <c r="C111" s="13" t="s">
        <v>47</v>
      </c>
      <c r="D111" s="14" t="s">
        <v>48</v>
      </c>
      <c r="E111" s="14" t="s">
        <v>49</v>
      </c>
      <c r="F111" s="14" t="s">
        <v>50</v>
      </c>
      <c r="G111" s="14" t="s">
        <v>51</v>
      </c>
      <c r="H111" s="14" t="s">
        <v>52</v>
      </c>
      <c r="I111" s="8">
        <v>2</v>
      </c>
      <c r="J111" s="15">
        <v>10</v>
      </c>
      <c r="K111" s="16">
        <v>10</v>
      </c>
      <c r="L111" s="16">
        <v>10</v>
      </c>
      <c r="M111" s="16">
        <v>5</v>
      </c>
      <c r="N111" s="16">
        <v>10</v>
      </c>
      <c r="O111" s="16">
        <v>5</v>
      </c>
      <c r="P111" s="16">
        <v>10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2.5</v>
      </c>
      <c r="X111" s="16">
        <v>0</v>
      </c>
      <c r="Y111" s="16">
        <v>0</v>
      </c>
      <c r="Z111" s="16">
        <v>10</v>
      </c>
      <c r="AA111" s="16">
        <v>5</v>
      </c>
      <c r="AB111" s="16">
        <v>5</v>
      </c>
      <c r="AC111" s="16">
        <v>10</v>
      </c>
      <c r="AD111" s="16">
        <v>2.5</v>
      </c>
      <c r="AE111" s="16">
        <v>0</v>
      </c>
      <c r="AF111" s="16">
        <v>7.5</v>
      </c>
      <c r="AG111" s="17">
        <v>10</v>
      </c>
    </row>
    <row r="112" spans="3:33" ht="12.75">
      <c r="C112" s="13" t="s">
        <v>53</v>
      </c>
      <c r="D112" s="14" t="s">
        <v>54</v>
      </c>
      <c r="E112" s="14"/>
      <c r="F112" s="14" t="s">
        <v>55</v>
      </c>
      <c r="G112" s="14"/>
      <c r="H112" s="14" t="s">
        <v>56</v>
      </c>
      <c r="I112" s="8">
        <v>3</v>
      </c>
      <c r="J112" s="15">
        <v>10</v>
      </c>
      <c r="K112" s="16">
        <v>10</v>
      </c>
      <c r="L112" s="16">
        <v>10</v>
      </c>
      <c r="M112" s="16">
        <v>5</v>
      </c>
      <c r="N112" s="16">
        <v>10</v>
      </c>
      <c r="O112" s="16">
        <v>0</v>
      </c>
      <c r="P112" s="16">
        <v>5</v>
      </c>
      <c r="Q112" s="16">
        <v>5</v>
      </c>
      <c r="R112" s="16">
        <v>10</v>
      </c>
      <c r="S112" s="16">
        <v>5</v>
      </c>
      <c r="T112" s="16">
        <v>10</v>
      </c>
      <c r="U112" s="16">
        <v>10</v>
      </c>
      <c r="V112" s="16">
        <v>10</v>
      </c>
      <c r="W112" s="16">
        <v>10</v>
      </c>
      <c r="X112" s="16">
        <v>10</v>
      </c>
      <c r="Y112" s="16">
        <v>10</v>
      </c>
      <c r="Z112" s="16">
        <v>5</v>
      </c>
      <c r="AA112" s="16">
        <v>5</v>
      </c>
      <c r="AB112" s="16">
        <v>5</v>
      </c>
      <c r="AC112" s="16">
        <v>10</v>
      </c>
      <c r="AD112" s="16">
        <v>5</v>
      </c>
      <c r="AE112" s="16">
        <v>5</v>
      </c>
      <c r="AF112" s="16">
        <v>5</v>
      </c>
      <c r="AG112" s="17">
        <v>5</v>
      </c>
    </row>
    <row r="113" spans="3:33" ht="24.75">
      <c r="C113" s="13" t="s">
        <v>57</v>
      </c>
      <c r="D113" s="14" t="s">
        <v>58</v>
      </c>
      <c r="E113" s="14"/>
      <c r="F113" s="14" t="s">
        <v>59</v>
      </c>
      <c r="G113" s="14"/>
      <c r="H113" s="14" t="s">
        <v>60</v>
      </c>
      <c r="I113" s="8">
        <v>2</v>
      </c>
      <c r="J113" s="15">
        <v>10</v>
      </c>
      <c r="K113" s="16">
        <v>10</v>
      </c>
      <c r="L113" s="16">
        <v>5</v>
      </c>
      <c r="M113" s="16">
        <v>0</v>
      </c>
      <c r="N113" s="16">
        <v>10</v>
      </c>
      <c r="O113" s="16">
        <v>5</v>
      </c>
      <c r="P113" s="16">
        <v>5</v>
      </c>
      <c r="Q113" s="16">
        <v>10</v>
      </c>
      <c r="R113" s="16">
        <v>10</v>
      </c>
      <c r="S113" s="16">
        <v>10</v>
      </c>
      <c r="T113" s="16">
        <v>10</v>
      </c>
      <c r="U113" s="16">
        <v>10</v>
      </c>
      <c r="V113" s="16">
        <v>10</v>
      </c>
      <c r="W113" s="16">
        <v>7.5</v>
      </c>
      <c r="X113" s="16">
        <v>10</v>
      </c>
      <c r="Y113" s="16">
        <v>10</v>
      </c>
      <c r="Z113" s="16">
        <v>10</v>
      </c>
      <c r="AA113" s="16">
        <v>10</v>
      </c>
      <c r="AB113" s="16">
        <v>5</v>
      </c>
      <c r="AC113" s="16">
        <v>10</v>
      </c>
      <c r="AD113" s="16">
        <v>10</v>
      </c>
      <c r="AE113" s="16">
        <v>5</v>
      </c>
      <c r="AF113" s="16">
        <v>7.5</v>
      </c>
      <c r="AG113" s="17">
        <v>10</v>
      </c>
    </row>
    <row r="114" spans="3:33" ht="12.75">
      <c r="C114" s="13" t="s">
        <v>61</v>
      </c>
      <c r="D114" s="14" t="s">
        <v>62</v>
      </c>
      <c r="E114" s="14" t="s">
        <v>63</v>
      </c>
      <c r="F114" s="14" t="s">
        <v>64</v>
      </c>
      <c r="G114" s="14" t="s">
        <v>65</v>
      </c>
      <c r="H114" s="14" t="s">
        <v>66</v>
      </c>
      <c r="I114" s="8">
        <v>4</v>
      </c>
      <c r="J114" s="15">
        <v>2.5</v>
      </c>
      <c r="K114" s="16">
        <v>10</v>
      </c>
      <c r="L114" s="16">
        <v>2.5</v>
      </c>
      <c r="M114" s="16">
        <v>5</v>
      </c>
      <c r="N114" s="16">
        <v>2.5</v>
      </c>
      <c r="O114" s="16">
        <v>2.5</v>
      </c>
      <c r="P114" s="16">
        <v>2.5</v>
      </c>
      <c r="Q114" s="16">
        <v>7.5</v>
      </c>
      <c r="R114" s="16">
        <v>5</v>
      </c>
      <c r="S114" s="16">
        <v>7.5</v>
      </c>
      <c r="T114" s="16">
        <v>5</v>
      </c>
      <c r="U114" s="16">
        <v>7.5</v>
      </c>
      <c r="V114" s="16">
        <v>7.5</v>
      </c>
      <c r="W114" s="16">
        <v>7.5</v>
      </c>
      <c r="X114" s="16">
        <v>7.5</v>
      </c>
      <c r="Y114" s="16">
        <v>7.5</v>
      </c>
      <c r="Z114" s="16">
        <v>2.5</v>
      </c>
      <c r="AA114" s="16">
        <v>2.5</v>
      </c>
      <c r="AB114" s="16">
        <v>0</v>
      </c>
      <c r="AC114" s="16">
        <v>10</v>
      </c>
      <c r="AD114" s="16">
        <v>5</v>
      </c>
      <c r="AE114" s="16">
        <v>5</v>
      </c>
      <c r="AF114" s="16">
        <v>5</v>
      </c>
      <c r="AG114" s="17">
        <v>5</v>
      </c>
    </row>
    <row r="115" spans="3:33" ht="12.75">
      <c r="C115" s="13" t="s">
        <v>67</v>
      </c>
      <c r="D115" s="14" t="s">
        <v>68</v>
      </c>
      <c r="E115" s="14" t="s">
        <v>69</v>
      </c>
      <c r="F115" s="14" t="s">
        <v>70</v>
      </c>
      <c r="G115" s="14" t="s">
        <v>71</v>
      </c>
      <c r="H115" s="14" t="s">
        <v>72</v>
      </c>
      <c r="I115" s="8">
        <v>1</v>
      </c>
      <c r="J115" s="15">
        <v>5</v>
      </c>
      <c r="K115" s="16">
        <v>10</v>
      </c>
      <c r="L115" s="16">
        <v>2.5</v>
      </c>
      <c r="M115" s="16">
        <v>5</v>
      </c>
      <c r="N115" s="16">
        <v>2.5</v>
      </c>
      <c r="O115" s="16">
        <v>7.5</v>
      </c>
      <c r="P115" s="16">
        <v>7.5</v>
      </c>
      <c r="Q115" s="16">
        <v>5</v>
      </c>
      <c r="R115" s="16">
        <v>2.5</v>
      </c>
      <c r="S115" s="16">
        <v>0</v>
      </c>
      <c r="T115" s="16">
        <v>5</v>
      </c>
      <c r="U115" s="16">
        <v>7.5</v>
      </c>
      <c r="V115" s="16">
        <v>5</v>
      </c>
      <c r="W115" s="16">
        <v>5</v>
      </c>
      <c r="X115" s="16">
        <v>7.5</v>
      </c>
      <c r="Y115" s="16">
        <v>5</v>
      </c>
      <c r="Z115" s="16">
        <v>5</v>
      </c>
      <c r="AA115" s="16">
        <v>5</v>
      </c>
      <c r="AB115" s="16">
        <v>5</v>
      </c>
      <c r="AC115" s="16">
        <v>7.5</v>
      </c>
      <c r="AD115" s="16">
        <v>10</v>
      </c>
      <c r="AE115" s="16">
        <v>5</v>
      </c>
      <c r="AF115" s="16">
        <v>7.5</v>
      </c>
      <c r="AG115" s="17">
        <v>7.5</v>
      </c>
    </row>
    <row r="116" spans="3:33" ht="12.75">
      <c r="C116" s="13" t="s">
        <v>73</v>
      </c>
      <c r="D116" s="14" t="s">
        <v>74</v>
      </c>
      <c r="E116" s="14"/>
      <c r="F116" s="14" t="s">
        <v>75</v>
      </c>
      <c r="G116" s="14"/>
      <c r="H116" s="14" t="s">
        <v>76</v>
      </c>
      <c r="I116" s="8">
        <v>3</v>
      </c>
      <c r="J116" s="15">
        <v>5</v>
      </c>
      <c r="K116" s="16">
        <v>5</v>
      </c>
      <c r="L116" s="16">
        <v>0</v>
      </c>
      <c r="M116" s="16">
        <v>2.5</v>
      </c>
      <c r="N116" s="16">
        <v>10</v>
      </c>
      <c r="O116" s="16">
        <v>5</v>
      </c>
      <c r="P116" s="16">
        <v>5</v>
      </c>
      <c r="Q116" s="16">
        <v>10</v>
      </c>
      <c r="R116" s="16">
        <v>10</v>
      </c>
      <c r="S116" s="16">
        <v>10</v>
      </c>
      <c r="T116" s="16">
        <v>5</v>
      </c>
      <c r="U116" s="16">
        <v>10</v>
      </c>
      <c r="V116" s="16">
        <v>10</v>
      </c>
      <c r="W116" s="16">
        <v>10</v>
      </c>
      <c r="X116" s="16">
        <v>10</v>
      </c>
      <c r="Y116" s="16">
        <v>10</v>
      </c>
      <c r="Z116" s="16">
        <v>10</v>
      </c>
      <c r="AA116" s="16">
        <v>10</v>
      </c>
      <c r="AB116" s="16">
        <v>10</v>
      </c>
      <c r="AC116" s="16">
        <v>5</v>
      </c>
      <c r="AD116" s="16">
        <v>5</v>
      </c>
      <c r="AE116" s="16">
        <v>2.5</v>
      </c>
      <c r="AF116" s="16">
        <v>5</v>
      </c>
      <c r="AG116" s="17">
        <v>5</v>
      </c>
    </row>
    <row r="117" spans="3:33" ht="12.75">
      <c r="C117" s="13" t="s">
        <v>77</v>
      </c>
      <c r="D117" s="14" t="s">
        <v>78</v>
      </c>
      <c r="E117" s="14" t="s">
        <v>79</v>
      </c>
      <c r="F117" s="14" t="s">
        <v>80</v>
      </c>
      <c r="G117" s="14"/>
      <c r="H117" s="14" t="s">
        <v>81</v>
      </c>
      <c r="I117" s="8">
        <v>2</v>
      </c>
      <c r="J117" s="15">
        <v>5</v>
      </c>
      <c r="K117" s="16">
        <v>2.5</v>
      </c>
      <c r="L117" s="16">
        <v>2.5</v>
      </c>
      <c r="M117" s="16">
        <v>10</v>
      </c>
      <c r="N117" s="16">
        <v>2.5</v>
      </c>
      <c r="O117" s="16">
        <v>10</v>
      </c>
      <c r="P117" s="16">
        <v>2.5</v>
      </c>
      <c r="Q117" s="16">
        <v>7.5</v>
      </c>
      <c r="R117" s="16">
        <v>7.5</v>
      </c>
      <c r="S117" s="16">
        <v>7.5</v>
      </c>
      <c r="T117" s="16">
        <v>5</v>
      </c>
      <c r="U117" s="16">
        <v>2.5</v>
      </c>
      <c r="V117" s="16">
        <v>2.5</v>
      </c>
      <c r="W117" s="16">
        <v>2.5</v>
      </c>
      <c r="X117" s="16">
        <v>5</v>
      </c>
      <c r="Y117" s="16">
        <v>2.5</v>
      </c>
      <c r="Z117" s="16">
        <v>7.5</v>
      </c>
      <c r="AA117" s="16">
        <v>2.5</v>
      </c>
      <c r="AB117" s="16">
        <v>7.5</v>
      </c>
      <c r="AC117" s="16">
        <v>2.5</v>
      </c>
      <c r="AD117" s="16">
        <v>5</v>
      </c>
      <c r="AE117" s="16">
        <v>5</v>
      </c>
      <c r="AF117" s="16">
        <v>10</v>
      </c>
      <c r="AG117" s="17">
        <v>10</v>
      </c>
    </row>
    <row r="118" spans="3:33" ht="24.75">
      <c r="C118" s="13" t="s">
        <v>82</v>
      </c>
      <c r="D118" s="14" t="s">
        <v>83</v>
      </c>
      <c r="E118" s="14"/>
      <c r="F118" s="14" t="s">
        <v>84</v>
      </c>
      <c r="G118" s="14"/>
      <c r="H118" s="14" t="s">
        <v>85</v>
      </c>
      <c r="I118" s="8">
        <v>1</v>
      </c>
      <c r="J118" s="15">
        <v>0</v>
      </c>
      <c r="K118" s="16">
        <v>0</v>
      </c>
      <c r="L118" s="16">
        <v>0</v>
      </c>
      <c r="M118" s="16">
        <v>10</v>
      </c>
      <c r="N118" s="16">
        <v>0</v>
      </c>
      <c r="O118" s="16">
        <v>10</v>
      </c>
      <c r="P118" s="16">
        <v>0</v>
      </c>
      <c r="Q118" s="16">
        <v>5</v>
      </c>
      <c r="R118" s="16">
        <v>5</v>
      </c>
      <c r="S118" s="16">
        <v>10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2.5</v>
      </c>
      <c r="AE118" s="16">
        <v>0</v>
      </c>
      <c r="AF118" s="16">
        <v>5</v>
      </c>
      <c r="AG118" s="17">
        <v>7.5</v>
      </c>
    </row>
    <row r="119" spans="3:33" ht="12.75">
      <c r="C119" s="22"/>
      <c r="D119" s="22"/>
      <c r="E119" s="22"/>
      <c r="F119" s="22"/>
      <c r="G119" s="22"/>
      <c r="H119" s="22"/>
      <c r="I119" s="2" t="s">
        <v>86</v>
      </c>
      <c r="J119" s="23">
        <f>I107*J107+I108*J108+I109*J109+I110*J110+I111*J111+I112*J112+I113*J113+I114*J114+I115*J115+I116*J116+I117*J117+I118*J118</f>
        <v>175</v>
      </c>
      <c r="K119" s="24">
        <f>I107*K107+I108*K108+I109*K109+I110*K110+I111*K111+I112*K112+I113*K113+I114*K114+I115*K115+I116*K116+I117*K117+I118*K118</f>
        <v>260</v>
      </c>
      <c r="L119" s="24">
        <f>I107*L107+I108*L108+I109*L109+I110*L110+I111*L111+I112*L112+I113*L113+I114*L114+I115*L115+I116*L116+I117*L117+I118*L118</f>
        <v>147.5</v>
      </c>
      <c r="M119" s="24">
        <f>I107*M107+I108*M108+I109*M109+I110*M110+I111*M111+I112*M112+I113*M113+I114*M114+I115*M115+I116*M116+I117*M117+I118*M118</f>
        <v>197.5</v>
      </c>
      <c r="N119" s="24">
        <f>I107*N107+I108*N108+I109*N109+I110*N110+I111*N111+I112*N112+I113*N113+I114*N114+I115*N115+I116*N116+I117*N117+I118*N118</f>
        <v>177.5</v>
      </c>
      <c r="O119" s="24">
        <f>I107*O107+I108*O108+I109*O109+I110*O110+I111*O111+I112*O112+I113*O113+I114*O114+I115*O115+I116*O116+I117*O117+I118*O118</f>
        <v>177.5</v>
      </c>
      <c r="P119" s="24">
        <f>I107*P107+I108*P108+I109*P109+I110*P110+I111*P111+I112*P112+I113*P113+I114*P114+I115*P115+I116*P116+I117*P117+I118*P118</f>
        <v>142.5</v>
      </c>
      <c r="Q119" s="24">
        <f>I107*Q107+I108*Q108+I109*Q109+I110*Q110+I111*Q111+I112*Q112+I113*Q113+I114*Q114+I115*Q115+I116*Q116+I117*Q117+I118*Q118</f>
        <v>185</v>
      </c>
      <c r="R119" s="24">
        <f>I107*R107+I108*R108+I109*R109+I110*R110+I111*R111+I112*R112+I113*R113+I114*R114+I115*R115+I116*R116+I117*R117+I118*R118</f>
        <v>207.5</v>
      </c>
      <c r="S119" s="24">
        <f>I107*S107+I108*S108+I109*S109+I110*S110+I111*S111+I112*S112+I113*S113+I114*S114+I115*S115+I116*S116+I117*S117+I118*S118</f>
        <v>205</v>
      </c>
      <c r="T119" s="24">
        <f>I107*T107+I108*T108+I109*T109+I110*T110+I111*T111+I112*T112+I113*T113+I114*T114+I115*T115+I116*T116+I117*T117+I118*T118</f>
        <v>180</v>
      </c>
      <c r="U119" s="24">
        <f>I107*U107+I108*U108+I109*U109+I110*U110+I111*U111+I112*U112+I113*U113+I114*U114+I115*U115+I116*U116+I117*U117+I118*U118</f>
        <v>157.5</v>
      </c>
      <c r="V119" s="24">
        <f>I107*V107+I108*V108+I109*V109+I110*V110+I111*V111+I112*V112+I113*V113+I114*V114+I115*V115+I116*V116+I117*V117+I118*V118</f>
        <v>155</v>
      </c>
      <c r="W119" s="24">
        <f>I107*W107+I108*W108+I109*W109+I110*W110+I111*W111+I112*W112+I113*W113+I114*W114+I115*W115+I116*W116+I117*W117+I118*W118</f>
        <v>195</v>
      </c>
      <c r="X119" s="24">
        <f>I107*X107+I108*X108+I109*X109+I110*X110+I111*X111+I112*X112+I113*X113+I114*X114+I115*X115+I116*X116+I117*X117+I118*X118</f>
        <v>187.5</v>
      </c>
      <c r="Y119" s="24">
        <f>I107*Y107+I108*Y108+I109*Y109+I110*Y110+I111*Y111+I112*Y112+I113*Y113+I114*Y114+I115*Y115+I116*Y116+I117*Y117+I118*Y118</f>
        <v>189</v>
      </c>
      <c r="Z119" s="24">
        <f>I107*Z107+I108*Z108+I109*Z109+I110*Z110+I111*Z111+I112*Z112+I113*Z113+I114*Z114+I115*Z115+I116*Z116+I117*Z117+I118*Z118</f>
        <v>165</v>
      </c>
      <c r="AA119" s="24">
        <f>I107*AA107+I108*AA108+I109*AA109+I110*AA110+I111*AA111+I112*AA112+I113*AA113+I114*AA114+I115*AA115+I116*AA116+I117*AA117+I118*AA118</f>
        <v>125</v>
      </c>
      <c r="AB119" s="24">
        <f>I107*AB107+I108*AB108+I109*AB109+I110*AB110+I111*AB111+I112*AB112+I113*AB113+I114*AB114+I115*AB115+I116*AB116+I117*AB117+I118*AB118</f>
        <v>125</v>
      </c>
      <c r="AC119" s="24">
        <f>I107*AC107+I108*AC108+I109*AC109+I110*AC110+I111*AC111+I112*AC112+I113*AC113+I114*AC114+I115*AC115+I116*AC116+I117*AC117+I118*AC118</f>
        <v>247.5</v>
      </c>
      <c r="AD119" s="24">
        <f>I107*AD107+I108*AD108+I109*AD109+I110*AD110+I111*AD111+I112*AD112+I113*AD113+I114*AD114+I115*AD115+I116*AD116+I117*AD117+I118*AD118</f>
        <v>177.5</v>
      </c>
      <c r="AE119" s="24">
        <f>I107*AE107+I108*AE108+I109*AE109+I110*AE110+I111*AE111+I112*AE112+I113*AE113+I114*AE114+I115*AE115+I116*AE116+I117*AE117+I118*AE118</f>
        <v>137.5</v>
      </c>
      <c r="AF119" s="24">
        <f>I107*AF107+I108*AF108+I109*AF109+I110*AF110+I111*AF111+I112*AF112+I113*AF113+I114*AF114+I115*AF115+I116*AF116+I117*AF117+I118*AF118</f>
        <v>197.5</v>
      </c>
      <c r="AG119" s="25">
        <f>I107*AG107+I108*AG108+I109*AG109+I110*AG110+I111*AG111+I112*AG112+I113*AG113+I114*AG114+I115*AG115+I116*AG116+I117*AG117+I118*AG118</f>
        <v>215</v>
      </c>
    </row>
    <row r="120" spans="3:33" ht="12.75">
      <c r="C120" s="27"/>
      <c r="D120" s="27"/>
      <c r="E120" s="27"/>
      <c r="F120" s="27"/>
      <c r="G120" s="27"/>
      <c r="H120" s="27"/>
      <c r="I120" s="26" t="s">
        <v>87</v>
      </c>
      <c r="J120" s="28">
        <f>J119/SUM($I107:$I118)</f>
        <v>5.833333333333333</v>
      </c>
      <c r="K120" s="28">
        <f aca="true" t="shared" si="10" ref="K120:AG120">K119/SUM($I107:$I118)</f>
        <v>8.666666666666666</v>
      </c>
      <c r="L120" s="28">
        <f t="shared" si="10"/>
        <v>4.916666666666667</v>
      </c>
      <c r="M120" s="28">
        <f t="shared" si="10"/>
        <v>6.583333333333333</v>
      </c>
      <c r="N120" s="28">
        <f t="shared" si="10"/>
        <v>5.916666666666667</v>
      </c>
      <c r="O120" s="28">
        <f t="shared" si="10"/>
        <v>5.916666666666667</v>
      </c>
      <c r="P120" s="28">
        <f t="shared" si="10"/>
        <v>4.75</v>
      </c>
      <c r="Q120" s="28">
        <f t="shared" si="10"/>
        <v>6.166666666666667</v>
      </c>
      <c r="R120" s="28">
        <f t="shared" si="10"/>
        <v>6.916666666666667</v>
      </c>
      <c r="S120" s="28">
        <f t="shared" si="10"/>
        <v>6.833333333333333</v>
      </c>
      <c r="T120" s="28">
        <f t="shared" si="10"/>
        <v>6</v>
      </c>
      <c r="U120" s="28">
        <f t="shared" si="10"/>
        <v>5.25</v>
      </c>
      <c r="V120" s="28">
        <f t="shared" si="10"/>
        <v>5.166666666666667</v>
      </c>
      <c r="W120" s="28">
        <f t="shared" si="10"/>
        <v>6.5</v>
      </c>
      <c r="X120" s="28">
        <f t="shared" si="10"/>
        <v>6.25</v>
      </c>
      <c r="Y120" s="28">
        <f t="shared" si="10"/>
        <v>6.3</v>
      </c>
      <c r="Z120" s="28">
        <f t="shared" si="10"/>
        <v>5.5</v>
      </c>
      <c r="AA120" s="28">
        <f t="shared" si="10"/>
        <v>4.166666666666667</v>
      </c>
      <c r="AB120" s="28">
        <f t="shared" si="10"/>
        <v>4.166666666666667</v>
      </c>
      <c r="AC120" s="28">
        <f t="shared" si="10"/>
        <v>8.25</v>
      </c>
      <c r="AD120" s="28">
        <f t="shared" si="10"/>
        <v>5.916666666666667</v>
      </c>
      <c r="AE120" s="28">
        <f t="shared" si="10"/>
        <v>4.583333333333333</v>
      </c>
      <c r="AF120" s="28">
        <f t="shared" si="10"/>
        <v>6.583333333333333</v>
      </c>
      <c r="AG120" s="28">
        <f t="shared" si="10"/>
        <v>7.166666666666667</v>
      </c>
    </row>
    <row r="121" spans="3:33" ht="12.75">
      <c r="C121" s="3" t="s">
        <v>88</v>
      </c>
      <c r="D121" s="3"/>
      <c r="E121" s="3"/>
      <c r="F121" s="3"/>
      <c r="G121" s="3"/>
      <c r="H121" s="3"/>
      <c r="I121" s="30"/>
      <c r="J121" s="31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3"/>
    </row>
    <row r="122" spans="3:33" ht="12.75">
      <c r="C122" s="6">
        <v>2035</v>
      </c>
      <c r="D122" s="7">
        <v>10</v>
      </c>
      <c r="E122" s="34"/>
      <c r="F122" s="7">
        <v>5</v>
      </c>
      <c r="G122" s="34"/>
      <c r="H122" s="7">
        <v>0</v>
      </c>
      <c r="I122" s="35"/>
      <c r="J122" s="31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3"/>
    </row>
    <row r="123" spans="3:33" ht="12.75">
      <c r="C123" s="13" t="s">
        <v>89</v>
      </c>
      <c r="D123" s="36" t="s">
        <v>90</v>
      </c>
      <c r="E123" s="37"/>
      <c r="F123" s="36"/>
      <c r="G123" s="37"/>
      <c r="H123" s="36" t="s">
        <v>91</v>
      </c>
      <c r="I123" s="35">
        <v>4</v>
      </c>
      <c r="J123" s="31">
        <v>10</v>
      </c>
      <c r="K123" s="32">
        <v>10</v>
      </c>
      <c r="L123" s="32">
        <v>10</v>
      </c>
      <c r="M123" s="32">
        <v>10</v>
      </c>
      <c r="N123" s="32">
        <v>10</v>
      </c>
      <c r="O123" s="32">
        <v>10</v>
      </c>
      <c r="P123" s="32">
        <v>10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32">
        <v>0</v>
      </c>
      <c r="Z123" s="32">
        <v>10</v>
      </c>
      <c r="AA123" s="32">
        <v>10</v>
      </c>
      <c r="AB123" s="32">
        <v>10</v>
      </c>
      <c r="AC123" s="32">
        <v>10</v>
      </c>
      <c r="AD123" s="32">
        <v>10</v>
      </c>
      <c r="AE123" s="32">
        <v>10</v>
      </c>
      <c r="AF123" s="32">
        <v>10</v>
      </c>
      <c r="AG123" s="33">
        <v>10</v>
      </c>
    </row>
    <row r="124" spans="3:33" ht="36.75">
      <c r="C124" s="13" t="s">
        <v>92</v>
      </c>
      <c r="D124" s="36" t="s">
        <v>93</v>
      </c>
      <c r="E124" s="38"/>
      <c r="F124" s="36" t="s">
        <v>94</v>
      </c>
      <c r="G124" s="37"/>
      <c r="H124" s="36" t="s">
        <v>95</v>
      </c>
      <c r="I124" s="35">
        <v>3</v>
      </c>
      <c r="J124" s="31">
        <v>10</v>
      </c>
      <c r="K124" s="32">
        <v>10</v>
      </c>
      <c r="L124" s="32">
        <v>10</v>
      </c>
      <c r="M124" s="32">
        <v>10</v>
      </c>
      <c r="N124" s="32">
        <v>10</v>
      </c>
      <c r="O124" s="32">
        <v>10</v>
      </c>
      <c r="P124" s="32">
        <v>10</v>
      </c>
      <c r="Q124" s="32">
        <v>7.5</v>
      </c>
      <c r="R124" s="32">
        <v>7.5</v>
      </c>
      <c r="S124" s="32">
        <v>7.5</v>
      </c>
      <c r="T124" s="32">
        <v>5</v>
      </c>
      <c r="U124" s="32">
        <v>5</v>
      </c>
      <c r="V124" s="32">
        <v>2.5</v>
      </c>
      <c r="W124" s="32">
        <v>5</v>
      </c>
      <c r="X124" s="32">
        <v>0</v>
      </c>
      <c r="Y124" s="32">
        <v>0</v>
      </c>
      <c r="Z124" s="32">
        <v>10</v>
      </c>
      <c r="AA124" s="32">
        <v>10</v>
      </c>
      <c r="AB124" s="32">
        <v>10</v>
      </c>
      <c r="AC124" s="32">
        <v>10</v>
      </c>
      <c r="AD124" s="32">
        <v>10</v>
      </c>
      <c r="AE124" s="32">
        <v>7.5</v>
      </c>
      <c r="AF124" s="32">
        <v>10</v>
      </c>
      <c r="AG124" s="33">
        <v>10</v>
      </c>
    </row>
    <row r="125" spans="3:33" ht="24.75">
      <c r="C125" s="13" t="s">
        <v>96</v>
      </c>
      <c r="D125" s="36" t="s">
        <v>93</v>
      </c>
      <c r="E125" s="38"/>
      <c r="F125" s="36" t="s">
        <v>97</v>
      </c>
      <c r="G125" s="37"/>
      <c r="H125" s="36" t="s">
        <v>98</v>
      </c>
      <c r="I125" s="35">
        <v>4</v>
      </c>
      <c r="J125" s="31">
        <v>10</v>
      </c>
      <c r="K125" s="32">
        <v>10</v>
      </c>
      <c r="L125" s="32">
        <v>10</v>
      </c>
      <c r="M125" s="32">
        <v>10</v>
      </c>
      <c r="N125" s="32">
        <v>10</v>
      </c>
      <c r="O125" s="32">
        <v>10</v>
      </c>
      <c r="P125" s="32">
        <v>10</v>
      </c>
      <c r="Q125" s="32">
        <v>10</v>
      </c>
      <c r="R125" s="32">
        <v>5</v>
      </c>
      <c r="S125" s="32">
        <v>5</v>
      </c>
      <c r="T125" s="32">
        <v>10</v>
      </c>
      <c r="U125" s="32">
        <v>10</v>
      </c>
      <c r="V125" s="32">
        <v>10</v>
      </c>
      <c r="W125" s="32">
        <v>10</v>
      </c>
      <c r="X125" s="32">
        <v>10</v>
      </c>
      <c r="Y125" s="32">
        <v>5</v>
      </c>
      <c r="Z125" s="32">
        <v>10</v>
      </c>
      <c r="AA125" s="32">
        <v>10</v>
      </c>
      <c r="AB125" s="32">
        <v>10</v>
      </c>
      <c r="AC125" s="32">
        <v>10</v>
      </c>
      <c r="AD125" s="32">
        <v>10</v>
      </c>
      <c r="AE125" s="32">
        <v>10</v>
      </c>
      <c r="AF125" s="32">
        <v>10</v>
      </c>
      <c r="AG125" s="33">
        <v>5</v>
      </c>
    </row>
    <row r="126" spans="3:33" ht="24.75">
      <c r="C126" s="13" t="s">
        <v>99</v>
      </c>
      <c r="D126" s="36" t="s">
        <v>93</v>
      </c>
      <c r="E126" s="38"/>
      <c r="F126" s="36" t="s">
        <v>100</v>
      </c>
      <c r="G126" s="37"/>
      <c r="H126" s="36" t="s">
        <v>101</v>
      </c>
      <c r="I126" s="35">
        <v>3</v>
      </c>
      <c r="J126" s="31">
        <v>10</v>
      </c>
      <c r="K126" s="32">
        <v>10</v>
      </c>
      <c r="L126" s="32">
        <v>10</v>
      </c>
      <c r="M126" s="32">
        <v>10</v>
      </c>
      <c r="N126" s="32">
        <v>10</v>
      </c>
      <c r="O126" s="32">
        <v>10</v>
      </c>
      <c r="P126" s="32">
        <v>10</v>
      </c>
      <c r="Q126" s="32">
        <v>10</v>
      </c>
      <c r="R126" s="32">
        <v>10</v>
      </c>
      <c r="S126" s="32">
        <v>10</v>
      </c>
      <c r="T126" s="32">
        <v>10</v>
      </c>
      <c r="U126" s="32">
        <v>10</v>
      </c>
      <c r="V126" s="32">
        <v>10</v>
      </c>
      <c r="W126" s="32">
        <v>10</v>
      </c>
      <c r="X126" s="32">
        <v>10</v>
      </c>
      <c r="Y126" s="32">
        <v>0</v>
      </c>
      <c r="Z126" s="32">
        <v>10</v>
      </c>
      <c r="AA126" s="32">
        <v>10</v>
      </c>
      <c r="AB126" s="32">
        <v>10</v>
      </c>
      <c r="AC126" s="32">
        <v>10</v>
      </c>
      <c r="AD126" s="32">
        <v>10</v>
      </c>
      <c r="AE126" s="32">
        <v>5</v>
      </c>
      <c r="AF126" s="32">
        <v>10</v>
      </c>
      <c r="AG126" s="33">
        <v>10</v>
      </c>
    </row>
    <row r="127" spans="3:33" ht="12.75">
      <c r="C127" s="13" t="s">
        <v>102</v>
      </c>
      <c r="D127" s="14" t="s">
        <v>103</v>
      </c>
      <c r="E127" s="39"/>
      <c r="F127" s="40" t="s">
        <v>104</v>
      </c>
      <c r="G127" s="21"/>
      <c r="H127" s="14" t="s">
        <v>105</v>
      </c>
      <c r="I127" s="35">
        <v>1</v>
      </c>
      <c r="J127" s="31">
        <v>7.5</v>
      </c>
      <c r="K127" s="32">
        <v>10</v>
      </c>
      <c r="L127" s="32">
        <v>7.5</v>
      </c>
      <c r="M127" s="32">
        <v>5</v>
      </c>
      <c r="N127" s="32">
        <v>10</v>
      </c>
      <c r="O127" s="32">
        <v>5</v>
      </c>
      <c r="P127" s="32">
        <v>7.5</v>
      </c>
      <c r="Q127" s="32">
        <v>7.5</v>
      </c>
      <c r="R127" s="32">
        <v>5</v>
      </c>
      <c r="S127" s="32">
        <v>5</v>
      </c>
      <c r="T127" s="32">
        <v>10</v>
      </c>
      <c r="U127" s="32">
        <v>10</v>
      </c>
      <c r="V127" s="32">
        <v>10</v>
      </c>
      <c r="W127" s="32">
        <v>10</v>
      </c>
      <c r="X127" s="32">
        <v>10</v>
      </c>
      <c r="Y127" s="32">
        <v>10</v>
      </c>
      <c r="Z127" s="32">
        <v>5</v>
      </c>
      <c r="AA127" s="32">
        <v>5</v>
      </c>
      <c r="AB127" s="32">
        <v>10</v>
      </c>
      <c r="AC127" s="32">
        <v>10</v>
      </c>
      <c r="AD127" s="32">
        <v>0</v>
      </c>
      <c r="AE127" s="32">
        <v>0</v>
      </c>
      <c r="AF127" s="32">
        <v>0</v>
      </c>
      <c r="AG127" s="33">
        <v>10</v>
      </c>
    </row>
    <row r="128" spans="3:33" ht="24.75">
      <c r="C128" s="13" t="s">
        <v>106</v>
      </c>
      <c r="D128" s="36" t="s">
        <v>107</v>
      </c>
      <c r="E128" s="14"/>
      <c r="F128" s="14" t="s">
        <v>108</v>
      </c>
      <c r="G128" s="14"/>
      <c r="H128" s="14" t="s">
        <v>109</v>
      </c>
      <c r="I128" s="35">
        <v>2</v>
      </c>
      <c r="J128" s="31">
        <v>10</v>
      </c>
      <c r="K128" s="32">
        <v>10</v>
      </c>
      <c r="L128" s="32">
        <v>10</v>
      </c>
      <c r="M128" s="32">
        <v>10</v>
      </c>
      <c r="N128" s="32">
        <v>10</v>
      </c>
      <c r="O128" s="32">
        <v>10</v>
      </c>
      <c r="P128" s="32">
        <v>10</v>
      </c>
      <c r="Q128" s="32">
        <v>7.5</v>
      </c>
      <c r="R128" s="32">
        <v>5</v>
      </c>
      <c r="S128" s="32">
        <v>5</v>
      </c>
      <c r="T128" s="32">
        <v>10</v>
      </c>
      <c r="U128" s="32">
        <v>10</v>
      </c>
      <c r="V128" s="32">
        <v>10</v>
      </c>
      <c r="W128" s="32">
        <v>7.5</v>
      </c>
      <c r="X128" s="32">
        <v>10</v>
      </c>
      <c r="Y128" s="32">
        <v>10</v>
      </c>
      <c r="Z128" s="32">
        <v>10</v>
      </c>
      <c r="AA128" s="32">
        <v>10</v>
      </c>
      <c r="AB128" s="32">
        <v>10</v>
      </c>
      <c r="AC128" s="32">
        <v>10</v>
      </c>
      <c r="AD128" s="32">
        <v>10</v>
      </c>
      <c r="AE128" s="32">
        <v>10</v>
      </c>
      <c r="AF128" s="32">
        <v>10</v>
      </c>
      <c r="AG128" s="33">
        <v>10</v>
      </c>
    </row>
    <row r="129" spans="3:33" ht="12.75">
      <c r="C129" s="13" t="s">
        <v>110</v>
      </c>
      <c r="D129" s="36" t="s">
        <v>111</v>
      </c>
      <c r="E129" s="14"/>
      <c r="F129" s="14" t="s">
        <v>112</v>
      </c>
      <c r="G129" s="14"/>
      <c r="H129" s="14" t="s">
        <v>113</v>
      </c>
      <c r="I129" s="35">
        <v>6</v>
      </c>
      <c r="J129" s="31">
        <v>10</v>
      </c>
      <c r="K129" s="32">
        <v>10</v>
      </c>
      <c r="L129" s="32">
        <v>10</v>
      </c>
      <c r="M129" s="32">
        <v>10</v>
      </c>
      <c r="N129" s="32">
        <v>10</v>
      </c>
      <c r="O129" s="32">
        <v>7.5</v>
      </c>
      <c r="P129" s="32">
        <v>10</v>
      </c>
      <c r="Q129" s="32">
        <v>7.5</v>
      </c>
      <c r="R129" s="32">
        <v>5</v>
      </c>
      <c r="S129" s="32">
        <v>7.5</v>
      </c>
      <c r="T129" s="32">
        <v>5</v>
      </c>
      <c r="U129" s="32">
        <v>5</v>
      </c>
      <c r="V129" s="32">
        <v>5</v>
      </c>
      <c r="W129" s="32">
        <v>5</v>
      </c>
      <c r="X129" s="32">
        <v>0</v>
      </c>
      <c r="Y129" s="32">
        <v>0</v>
      </c>
      <c r="Z129" s="32">
        <v>10</v>
      </c>
      <c r="AA129" s="32">
        <v>10</v>
      </c>
      <c r="AB129" s="32">
        <v>10</v>
      </c>
      <c r="AC129" s="32">
        <v>10</v>
      </c>
      <c r="AD129" s="32">
        <v>10</v>
      </c>
      <c r="AE129" s="32">
        <v>7.5</v>
      </c>
      <c r="AF129" s="32">
        <v>10</v>
      </c>
      <c r="AG129" s="33">
        <v>10</v>
      </c>
    </row>
    <row r="130" spans="3:33" ht="12.75">
      <c r="C130" s="41"/>
      <c r="D130" s="42"/>
      <c r="E130" s="42"/>
      <c r="F130" s="42"/>
      <c r="G130" s="42"/>
      <c r="H130" s="42"/>
      <c r="I130" s="2" t="s">
        <v>86</v>
      </c>
      <c r="J130" s="23">
        <f>I122*J122+I123*J123+I124*J124+I125*J125+I126*J126+I127*J127+I128*J128+I129*J129</f>
        <v>227.5</v>
      </c>
      <c r="K130" s="24">
        <f>I122*K122+I123*K123+I124*K124+I125*K125+I126*K126+I127*K127+I128*K128+I129*K129</f>
        <v>230</v>
      </c>
      <c r="L130" s="24">
        <f>I122*L122+I123*L123+I124*L124+I125*L125+I126*L126+I127*L127+I128*L128+I129*L129</f>
        <v>227.5</v>
      </c>
      <c r="M130" s="24">
        <f>I122*M122+I123*M123+I124*M124+I125*M125+I126*M126+I127*M127+I128*M128+I129*M129</f>
        <v>225</v>
      </c>
      <c r="N130" s="24">
        <f>I122*N122+I123*N123+I124*N124+I125*N125+I126*N126+I127*N127+I128*N128+I129*N129</f>
        <v>230</v>
      </c>
      <c r="O130" s="24">
        <f>I122*O122+I123*O123+I124*O124+I125*O125+I126*O126+I127*O127+I128*O128+I129*O129</f>
        <v>210</v>
      </c>
      <c r="P130" s="24">
        <f>I122*P122+I123*P123+I124*P124+I125*P125+I126*P126+I127*P127+I128*P128+I129*P129</f>
        <v>227.5</v>
      </c>
      <c r="Q130" s="24">
        <f>I122*Q122+I123*Q123+I124*Q124+I125*Q125+I126*Q126+I127*Q127+I128*Q128+I129*Q129</f>
        <v>160</v>
      </c>
      <c r="R130" s="24">
        <f>I122*R122+I123*R123+I124*R124+I125*R125+I126*R126+I127*R127+I128*R128+I129*R129</f>
        <v>117.5</v>
      </c>
      <c r="S130" s="24">
        <f>I122*S122+I123*S123+I124*S124+I125*S125+I126*S126+I127*S127+I128*S128+I129*S129</f>
        <v>132.5</v>
      </c>
      <c r="T130" s="24">
        <f>I122*T122+I123*T123+I124*T124+I125*T125+I126*T126+I127*T127+I128*T128+I129*T129</f>
        <v>145</v>
      </c>
      <c r="U130" s="24">
        <f>I122*U122+I123*U123+I124*U124+I125*U125+I126*U126+I127*U127+I128*U128+I129*U129</f>
        <v>145</v>
      </c>
      <c r="V130" s="24">
        <f>I122*V122+I123*V123+I124*V124+I125*V125+I126*V126+I127*V127+I128*V128+I129*V129</f>
        <v>137.5</v>
      </c>
      <c r="W130" s="24">
        <f>I122*W122+I123*W123+I124*W124+I125*W125+I126*W126+I127*W127+I128*W128+I129*W129</f>
        <v>140</v>
      </c>
      <c r="X130" s="24">
        <f>I122*X122+I123*X123+I124*X124+I125*X125+I126*X126+I127*X127+I128*X128+I129*X129</f>
        <v>100</v>
      </c>
      <c r="Y130" s="24">
        <f>I122*Y122+I123*Y123+I124*Y124+I125*Y125+I126*Y126+I127*Y127+I128*Y128+I129*Y129</f>
        <v>50</v>
      </c>
      <c r="Z130" s="24">
        <f>I122*Z122+I123*Z123+I124*Z124+I125*Z125+I126*Z126+I127*Z127+I128*Z128+I129*Z129</f>
        <v>225</v>
      </c>
      <c r="AA130" s="24">
        <f>I122*AA122+I123*AA123+I124*AA124+I125*AA125+I126*AA126+I127*AA127+I128*AA128+I129*AA129</f>
        <v>225</v>
      </c>
      <c r="AB130" s="24">
        <f>I122*AB122+I123*AB123+I124*AB124+I125*AB125+I126*AB126+I127*AB127+I128*AB128+I129*AB129</f>
        <v>230</v>
      </c>
      <c r="AC130" s="24">
        <f>I122*AC122+I123*AC123+I124*AC124+I125*AC125+I126*AC126+I127*AC127+I128*AC128+I129*AC129</f>
        <v>230</v>
      </c>
      <c r="AD130" s="24">
        <f>I122*AD122+I123*AD123+I124*AD124+I125*AD125+I126*AD126+I127*AD127+I128*AD128+I129*AD129</f>
        <v>220</v>
      </c>
      <c r="AE130" s="24">
        <f>I122*AE122+I123*AE123+I124*AE124+I125*AE125+I126*AE126+I127*AE127+I128*AE128+I129*AE129</f>
        <v>182.5</v>
      </c>
      <c r="AF130" s="24">
        <f>I122*AF122+I123*AF123+I124*AF124+I125*AF125+I126*AF126+I127*AF127+I128*AF128+I129*AF129</f>
        <v>220</v>
      </c>
      <c r="AG130" s="25">
        <f>I122*AG122+I123*AG123+I124*AG124+I125*AG125+I126*AG126+I127*AG127+I128*AG128+I129*AG129</f>
        <v>210</v>
      </c>
    </row>
    <row r="131" spans="3:33" ht="12.75">
      <c r="C131" s="27"/>
      <c r="D131" s="27"/>
      <c r="E131" s="27"/>
      <c r="F131" s="27"/>
      <c r="G131" s="27"/>
      <c r="H131" s="27"/>
      <c r="I131" s="26" t="s">
        <v>87</v>
      </c>
      <c r="J131" s="28">
        <f>J130/SUM($I123:$I129)</f>
        <v>9.891304347826088</v>
      </c>
      <c r="K131" s="28">
        <f aca="true" t="shared" si="11" ref="K131:AG131">K130/SUM($I123:$I129)</f>
        <v>10</v>
      </c>
      <c r="L131" s="28">
        <f t="shared" si="11"/>
        <v>9.891304347826088</v>
      </c>
      <c r="M131" s="28">
        <f t="shared" si="11"/>
        <v>9.782608695652174</v>
      </c>
      <c r="N131" s="28">
        <f t="shared" si="11"/>
        <v>10</v>
      </c>
      <c r="O131" s="28">
        <f t="shared" si="11"/>
        <v>9.130434782608695</v>
      </c>
      <c r="P131" s="28">
        <f t="shared" si="11"/>
        <v>9.891304347826088</v>
      </c>
      <c r="Q131" s="28">
        <f t="shared" si="11"/>
        <v>6.956521739130435</v>
      </c>
      <c r="R131" s="28">
        <f t="shared" si="11"/>
        <v>5.108695652173913</v>
      </c>
      <c r="S131" s="28">
        <f t="shared" si="11"/>
        <v>5.760869565217392</v>
      </c>
      <c r="T131" s="28">
        <f t="shared" si="11"/>
        <v>6.304347826086956</v>
      </c>
      <c r="U131" s="28">
        <f t="shared" si="11"/>
        <v>6.304347826086956</v>
      </c>
      <c r="V131" s="28">
        <f t="shared" si="11"/>
        <v>5.978260869565218</v>
      </c>
      <c r="W131" s="28">
        <f t="shared" si="11"/>
        <v>6.086956521739131</v>
      </c>
      <c r="X131" s="28">
        <f t="shared" si="11"/>
        <v>4.3478260869565215</v>
      </c>
      <c r="Y131" s="28">
        <f t="shared" si="11"/>
        <v>2.1739130434782608</v>
      </c>
      <c r="Z131" s="28">
        <f t="shared" si="11"/>
        <v>9.782608695652174</v>
      </c>
      <c r="AA131" s="28">
        <f t="shared" si="11"/>
        <v>9.782608695652174</v>
      </c>
      <c r="AB131" s="28">
        <f t="shared" si="11"/>
        <v>10</v>
      </c>
      <c r="AC131" s="28">
        <f t="shared" si="11"/>
        <v>10</v>
      </c>
      <c r="AD131" s="28">
        <f t="shared" si="11"/>
        <v>9.565217391304348</v>
      </c>
      <c r="AE131" s="28">
        <f t="shared" si="11"/>
        <v>7.934782608695652</v>
      </c>
      <c r="AF131" s="28">
        <f t="shared" si="11"/>
        <v>9.565217391304348</v>
      </c>
      <c r="AG131" s="28">
        <f t="shared" si="11"/>
        <v>9.130434782608695</v>
      </c>
    </row>
    <row r="132" spans="3:33" ht="12.75">
      <c r="C132" s="3" t="s">
        <v>114</v>
      </c>
      <c r="D132" s="3"/>
      <c r="E132" s="3"/>
      <c r="F132" s="3"/>
      <c r="G132" s="3"/>
      <c r="H132" s="3"/>
      <c r="I132" s="30"/>
      <c r="J132" s="31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3"/>
    </row>
    <row r="133" spans="3:33" ht="12.75">
      <c r="C133" s="6">
        <v>2035</v>
      </c>
      <c r="D133" s="7">
        <v>10</v>
      </c>
      <c r="E133" s="7">
        <v>7.5</v>
      </c>
      <c r="F133" s="7">
        <v>5</v>
      </c>
      <c r="G133" s="7">
        <v>2.5</v>
      </c>
      <c r="H133" s="7">
        <v>0</v>
      </c>
      <c r="I133" s="35"/>
      <c r="J133" s="31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3"/>
    </row>
    <row r="134" spans="3:33" ht="24.75">
      <c r="C134" s="13" t="s">
        <v>115</v>
      </c>
      <c r="D134" s="36" t="s">
        <v>116</v>
      </c>
      <c r="E134" s="38"/>
      <c r="F134" s="36" t="s">
        <v>117</v>
      </c>
      <c r="G134" s="37"/>
      <c r="H134" s="36" t="s">
        <v>118</v>
      </c>
      <c r="I134" s="35">
        <v>2</v>
      </c>
      <c r="J134" s="31">
        <v>10</v>
      </c>
      <c r="K134" s="32">
        <v>10</v>
      </c>
      <c r="L134" s="32">
        <v>10</v>
      </c>
      <c r="M134" s="32">
        <v>10</v>
      </c>
      <c r="N134" s="32">
        <v>10</v>
      </c>
      <c r="O134" s="32">
        <v>10</v>
      </c>
      <c r="P134" s="32">
        <v>10</v>
      </c>
      <c r="Q134" s="32">
        <v>5</v>
      </c>
      <c r="R134" s="32">
        <v>5</v>
      </c>
      <c r="S134" s="32">
        <v>5</v>
      </c>
      <c r="T134" s="32">
        <v>5</v>
      </c>
      <c r="U134" s="32">
        <v>0</v>
      </c>
      <c r="V134" s="32">
        <v>0</v>
      </c>
      <c r="W134" s="32">
        <v>0</v>
      </c>
      <c r="X134" s="32">
        <v>0</v>
      </c>
      <c r="Y134" s="32">
        <v>0</v>
      </c>
      <c r="Z134" s="32">
        <v>10</v>
      </c>
      <c r="AA134" s="32">
        <v>10</v>
      </c>
      <c r="AB134" s="32">
        <v>10</v>
      </c>
      <c r="AC134" s="32">
        <v>10</v>
      </c>
      <c r="AD134" s="32">
        <v>10</v>
      </c>
      <c r="AE134" s="32">
        <v>0</v>
      </c>
      <c r="AF134" s="32">
        <v>10</v>
      </c>
      <c r="AG134" s="33">
        <v>10</v>
      </c>
    </row>
    <row r="135" spans="3:33" ht="48.75">
      <c r="C135" s="13" t="s">
        <v>119</v>
      </c>
      <c r="D135" s="36" t="s">
        <v>120</v>
      </c>
      <c r="E135" s="37"/>
      <c r="F135" s="43" t="s">
        <v>121</v>
      </c>
      <c r="G135" s="44"/>
      <c r="H135" s="43" t="s">
        <v>122</v>
      </c>
      <c r="I135" s="35">
        <v>2</v>
      </c>
      <c r="J135" s="31">
        <v>5</v>
      </c>
      <c r="K135" s="32">
        <v>10</v>
      </c>
      <c r="L135" s="32">
        <v>5</v>
      </c>
      <c r="M135" s="32">
        <v>0</v>
      </c>
      <c r="N135" s="32">
        <v>5</v>
      </c>
      <c r="O135" s="32">
        <v>10</v>
      </c>
      <c r="P135" s="32">
        <v>7.5</v>
      </c>
      <c r="Q135" s="32">
        <v>5</v>
      </c>
      <c r="R135" s="32">
        <v>0</v>
      </c>
      <c r="S135" s="32">
        <v>0</v>
      </c>
      <c r="T135" s="32">
        <v>0</v>
      </c>
      <c r="U135" s="32">
        <v>5</v>
      </c>
      <c r="V135" s="32">
        <v>5</v>
      </c>
      <c r="W135" s="32">
        <v>5</v>
      </c>
      <c r="X135" s="32">
        <v>5</v>
      </c>
      <c r="Y135" s="32">
        <v>5</v>
      </c>
      <c r="Z135" s="32">
        <v>5</v>
      </c>
      <c r="AA135" s="32">
        <v>5</v>
      </c>
      <c r="AB135" s="32">
        <v>5</v>
      </c>
      <c r="AC135" s="32">
        <v>10</v>
      </c>
      <c r="AD135" s="32">
        <v>10</v>
      </c>
      <c r="AE135" s="32">
        <v>10</v>
      </c>
      <c r="AF135" s="32">
        <v>10</v>
      </c>
      <c r="AG135" s="33">
        <v>10</v>
      </c>
    </row>
    <row r="136" spans="3:33" ht="24.75">
      <c r="C136" s="13" t="s">
        <v>123</v>
      </c>
      <c r="D136" s="36" t="s">
        <v>124</v>
      </c>
      <c r="E136" s="37"/>
      <c r="F136" s="36" t="s">
        <v>125</v>
      </c>
      <c r="G136" s="37"/>
      <c r="H136" s="36" t="s">
        <v>126</v>
      </c>
      <c r="I136" s="35">
        <v>6</v>
      </c>
      <c r="J136" s="31">
        <v>10</v>
      </c>
      <c r="K136" s="32">
        <v>10</v>
      </c>
      <c r="L136" s="32">
        <v>10</v>
      </c>
      <c r="M136" s="32">
        <v>10</v>
      </c>
      <c r="N136" s="32">
        <v>10</v>
      </c>
      <c r="O136" s="32">
        <v>10</v>
      </c>
      <c r="P136" s="32">
        <v>10</v>
      </c>
      <c r="Q136" s="32">
        <v>7.5</v>
      </c>
      <c r="R136" s="32">
        <v>5</v>
      </c>
      <c r="S136" s="32">
        <v>5</v>
      </c>
      <c r="T136" s="32">
        <v>10</v>
      </c>
      <c r="U136" s="32">
        <v>5</v>
      </c>
      <c r="V136" s="32">
        <v>5</v>
      </c>
      <c r="W136" s="32">
        <v>10</v>
      </c>
      <c r="X136" s="32">
        <v>5</v>
      </c>
      <c r="Y136" s="32">
        <v>5</v>
      </c>
      <c r="Z136" s="32">
        <v>10</v>
      </c>
      <c r="AA136" s="32">
        <v>10</v>
      </c>
      <c r="AB136" s="32">
        <v>10</v>
      </c>
      <c r="AC136" s="32">
        <v>10</v>
      </c>
      <c r="AD136" s="32">
        <v>7.5</v>
      </c>
      <c r="AE136" s="32">
        <v>5</v>
      </c>
      <c r="AF136" s="32">
        <v>10</v>
      </c>
      <c r="AG136" s="33">
        <v>10</v>
      </c>
    </row>
    <row r="137" spans="3:33" ht="12.75">
      <c r="C137" s="13" t="s">
        <v>127</v>
      </c>
      <c r="D137" s="36" t="s">
        <v>128</v>
      </c>
      <c r="E137" s="37"/>
      <c r="F137" s="36" t="s">
        <v>129</v>
      </c>
      <c r="G137" s="37"/>
      <c r="H137" s="36" t="s">
        <v>130</v>
      </c>
      <c r="I137" s="35">
        <v>2</v>
      </c>
      <c r="J137" s="31">
        <v>10</v>
      </c>
      <c r="K137" s="32">
        <v>10</v>
      </c>
      <c r="L137" s="32">
        <v>10</v>
      </c>
      <c r="M137" s="32">
        <v>10</v>
      </c>
      <c r="N137" s="32">
        <v>10</v>
      </c>
      <c r="O137" s="32">
        <v>10</v>
      </c>
      <c r="P137" s="32">
        <v>10</v>
      </c>
      <c r="Q137" s="32">
        <v>0</v>
      </c>
      <c r="R137" s="32">
        <v>0</v>
      </c>
      <c r="S137" s="32">
        <v>0</v>
      </c>
      <c r="T137" s="32">
        <v>0</v>
      </c>
      <c r="U137" s="32">
        <v>5</v>
      </c>
      <c r="V137" s="32">
        <v>0</v>
      </c>
      <c r="W137" s="32">
        <v>0</v>
      </c>
      <c r="X137" s="32">
        <v>0</v>
      </c>
      <c r="Y137" s="32">
        <v>0</v>
      </c>
      <c r="Z137" s="32">
        <v>10</v>
      </c>
      <c r="AA137" s="32">
        <v>10</v>
      </c>
      <c r="AB137" s="32">
        <v>10</v>
      </c>
      <c r="AC137" s="32">
        <v>10</v>
      </c>
      <c r="AD137" s="32">
        <v>10</v>
      </c>
      <c r="AE137" s="32">
        <v>10</v>
      </c>
      <c r="AF137" s="32">
        <v>10</v>
      </c>
      <c r="AG137" s="33">
        <v>10</v>
      </c>
    </row>
    <row r="138" spans="3:33" ht="36.75">
      <c r="C138" s="13" t="s">
        <v>131</v>
      </c>
      <c r="D138" s="43" t="s">
        <v>132</v>
      </c>
      <c r="E138" s="43" t="s">
        <v>133</v>
      </c>
      <c r="F138" s="43" t="s">
        <v>134</v>
      </c>
      <c r="G138" s="43" t="s">
        <v>135</v>
      </c>
      <c r="H138" s="43" t="s">
        <v>136</v>
      </c>
      <c r="I138" s="35">
        <v>4</v>
      </c>
      <c r="J138" s="15">
        <v>7.5</v>
      </c>
      <c r="K138" s="16">
        <v>10</v>
      </c>
      <c r="L138" s="16">
        <v>10</v>
      </c>
      <c r="M138" s="16">
        <v>10</v>
      </c>
      <c r="N138" s="16">
        <v>7.5</v>
      </c>
      <c r="O138" s="16">
        <v>10</v>
      </c>
      <c r="P138" s="16">
        <v>7.5</v>
      </c>
      <c r="Q138" s="16">
        <v>7.5</v>
      </c>
      <c r="R138" s="16">
        <v>10</v>
      </c>
      <c r="S138" s="16">
        <v>10</v>
      </c>
      <c r="T138" s="16">
        <v>7.5</v>
      </c>
      <c r="U138" s="16">
        <v>0</v>
      </c>
      <c r="V138" s="16">
        <v>5</v>
      </c>
      <c r="W138" s="16">
        <v>5</v>
      </c>
      <c r="X138" s="16">
        <v>5</v>
      </c>
      <c r="Y138" s="16">
        <v>2.5</v>
      </c>
      <c r="Z138" s="16">
        <v>10</v>
      </c>
      <c r="AA138" s="16">
        <v>7.5</v>
      </c>
      <c r="AB138" s="16">
        <v>10</v>
      </c>
      <c r="AC138" s="16">
        <v>7.5</v>
      </c>
      <c r="AD138" s="16">
        <v>7.5</v>
      </c>
      <c r="AE138" s="16">
        <v>10</v>
      </c>
      <c r="AF138" s="16">
        <v>7.5</v>
      </c>
      <c r="AG138" s="17">
        <v>7.5</v>
      </c>
    </row>
    <row r="139" spans="3:33" ht="36.75">
      <c r="C139" s="13" t="s">
        <v>137</v>
      </c>
      <c r="D139" s="43" t="s">
        <v>138</v>
      </c>
      <c r="E139" s="45"/>
      <c r="F139" s="43" t="s">
        <v>139</v>
      </c>
      <c r="G139" s="43"/>
      <c r="H139" s="43" t="s">
        <v>140</v>
      </c>
      <c r="I139" s="35">
        <v>2</v>
      </c>
      <c r="J139" s="15">
        <v>10</v>
      </c>
      <c r="K139" s="16">
        <v>10</v>
      </c>
      <c r="L139" s="16">
        <v>10</v>
      </c>
      <c r="M139" s="16">
        <v>10</v>
      </c>
      <c r="N139" s="16">
        <v>10</v>
      </c>
      <c r="O139" s="16">
        <v>10</v>
      </c>
      <c r="P139" s="16">
        <v>10</v>
      </c>
      <c r="Q139" s="16">
        <v>5</v>
      </c>
      <c r="R139" s="16">
        <v>5</v>
      </c>
      <c r="S139" s="16">
        <v>5</v>
      </c>
      <c r="T139" s="16">
        <v>10</v>
      </c>
      <c r="U139" s="16">
        <v>10</v>
      </c>
      <c r="V139" s="16">
        <v>10</v>
      </c>
      <c r="W139" s="16">
        <v>5</v>
      </c>
      <c r="X139" s="16">
        <v>10</v>
      </c>
      <c r="Y139" s="16">
        <v>5</v>
      </c>
      <c r="Z139" s="16">
        <v>10</v>
      </c>
      <c r="AA139" s="16">
        <v>10</v>
      </c>
      <c r="AB139" s="16">
        <v>10</v>
      </c>
      <c r="AC139" s="16">
        <v>10</v>
      </c>
      <c r="AD139" s="16">
        <v>10</v>
      </c>
      <c r="AE139" s="16">
        <v>5</v>
      </c>
      <c r="AF139" s="16">
        <v>10</v>
      </c>
      <c r="AG139" s="17">
        <v>10</v>
      </c>
    </row>
    <row r="140" spans="3:33" ht="12.75">
      <c r="C140" s="22"/>
      <c r="D140" s="22"/>
      <c r="E140" s="22"/>
      <c r="F140" s="22"/>
      <c r="G140" s="22"/>
      <c r="H140" s="22"/>
      <c r="I140" s="2" t="s">
        <v>86</v>
      </c>
      <c r="J140" s="23">
        <f>I134*J134+I135*J135+I136*J136+I137*J137+I138*J138+I139*J139</f>
        <v>160</v>
      </c>
      <c r="K140" s="23">
        <f>I134*K134+I135*K135+I136*K136+I137*K137+I138*K138+I139*K139</f>
        <v>180</v>
      </c>
      <c r="L140" s="23">
        <f>I134*L134+I135*L135+I136*L136+I137*L137+I138*L138+I139*L139</f>
        <v>170</v>
      </c>
      <c r="M140" s="23">
        <f>I134*M134+I135*M135+I136*M136+I137*M137+I138*M138+I139*M139</f>
        <v>160</v>
      </c>
      <c r="N140" s="23">
        <f>I134*N134+I135*N135+I136*N136+I137*N137+I138*N138+I139*N139</f>
        <v>160</v>
      </c>
      <c r="O140" s="23">
        <f>I134*O134+I135*O135+I136*O136+I137*O137+I138*O138+I139*O139</f>
        <v>180</v>
      </c>
      <c r="P140" s="23">
        <f>I134*P134+I135*P135+I136*P136+I137*P137+I138*P138+I139*P139</f>
        <v>165</v>
      </c>
      <c r="Q140" s="23">
        <f>I134*Q134+I135*Q135+I136*Q136+I137*Q137+I138*Q138+I139*Q139</f>
        <v>105</v>
      </c>
      <c r="R140" s="23">
        <f>I134*R134+I135*R135+I136*R136+I137*R137+I138*R138+I139*R139</f>
        <v>90</v>
      </c>
      <c r="S140" s="23">
        <f>I134*S134+I135*S135+I136*S136+I137*S137+I138*S138+I139*S139</f>
        <v>90</v>
      </c>
      <c r="T140" s="23">
        <f>I134*T134+I135*T135+I136*T136+I137*T137+I138*T138+I139*T139</f>
        <v>120</v>
      </c>
      <c r="U140" s="23">
        <f>I134*U134+I135*U135+I136*U136+I137*U137+I138*U138+I139*U139</f>
        <v>70</v>
      </c>
      <c r="V140" s="23">
        <f>I134*V134+I135*V135+I136*V136+I137*V137+I138*V138+I139*V139</f>
        <v>80</v>
      </c>
      <c r="W140" s="23">
        <f>I134*W134+I135*W135+I136*W136+I137*W137+I138*W138+I139*W139</f>
        <v>100</v>
      </c>
      <c r="X140" s="23">
        <f>I134*X134+I135*X135+I136*X136+I137*X137+I138*X138+I139*X139</f>
        <v>80</v>
      </c>
      <c r="Y140" s="23">
        <f>I134*Y134+I135*Y135+I136*Y136+I137*Y137+I138*Y138+I139*Y139</f>
        <v>60</v>
      </c>
      <c r="Z140" s="23">
        <f>I134*Z134+I135*Z135+I136*Z136+I137*Z137+I138*Z138+I139*Z139</f>
        <v>170</v>
      </c>
      <c r="AA140" s="23">
        <f>I134*AA134+I135*AA135+I136*AA136+I137*AA137+I138*AA138+I139*AA139</f>
        <v>160</v>
      </c>
      <c r="AB140" s="23">
        <f>I134*AB134+I135*AB135+I136*AB136+I137*AB137+I138*AB138+I139*AB139</f>
        <v>170</v>
      </c>
      <c r="AC140" s="23">
        <f>I134*AC134+I135*AC135+I136*AC136+I137*AC137+I138*AC138+I139*AC139</f>
        <v>170</v>
      </c>
      <c r="AD140" s="23">
        <f>I134*AD134+I135*AD135+I136*AD136+I137*AD137+I138*AD138+I139*AD139</f>
        <v>155</v>
      </c>
      <c r="AE140" s="23">
        <f>I134*AE134+I135*AE135+I136*AE136+I137*AE137+I138*AE138+I139*AE139</f>
        <v>120</v>
      </c>
      <c r="AF140" s="23">
        <f>I134*AF134+I135*AF135+I136*AF136+I137*AF137+I138*AF138+I139*AF139</f>
        <v>170</v>
      </c>
      <c r="AG140" s="23">
        <f>I134*AG134+I135*AG135+I136*AG136+I137*AG137+I138*AG138+I139*AG139</f>
        <v>170</v>
      </c>
    </row>
    <row r="141" spans="3:33" ht="12.75">
      <c r="C141" s="27"/>
      <c r="D141" s="27"/>
      <c r="E141" s="27"/>
      <c r="F141" s="27"/>
      <c r="G141" s="27"/>
      <c r="H141" s="27"/>
      <c r="I141" s="26" t="s">
        <v>87</v>
      </c>
      <c r="J141" s="28">
        <f>J140/SUM($I134:$I139)</f>
        <v>8.88888888888889</v>
      </c>
      <c r="K141" s="28">
        <f aca="true" t="shared" si="12" ref="K141:AG141">K140/SUM($I134:$I139)</f>
        <v>10</v>
      </c>
      <c r="L141" s="28">
        <f t="shared" si="12"/>
        <v>9.444444444444445</v>
      </c>
      <c r="M141" s="28">
        <f t="shared" si="12"/>
        <v>8.88888888888889</v>
      </c>
      <c r="N141" s="28">
        <f t="shared" si="12"/>
        <v>8.88888888888889</v>
      </c>
      <c r="O141" s="28">
        <f t="shared" si="12"/>
        <v>10</v>
      </c>
      <c r="P141" s="28">
        <f t="shared" si="12"/>
        <v>9.166666666666666</v>
      </c>
      <c r="Q141" s="28">
        <f t="shared" si="12"/>
        <v>5.833333333333333</v>
      </c>
      <c r="R141" s="28">
        <f t="shared" si="12"/>
        <v>5</v>
      </c>
      <c r="S141" s="28">
        <f t="shared" si="12"/>
        <v>5</v>
      </c>
      <c r="T141" s="28">
        <f t="shared" si="12"/>
        <v>6.666666666666667</v>
      </c>
      <c r="U141" s="28">
        <f t="shared" si="12"/>
        <v>3.888888888888889</v>
      </c>
      <c r="V141" s="28">
        <f t="shared" si="12"/>
        <v>4.444444444444445</v>
      </c>
      <c r="W141" s="28">
        <f t="shared" si="12"/>
        <v>5.555555555555555</v>
      </c>
      <c r="X141" s="28">
        <f t="shared" si="12"/>
        <v>4.444444444444445</v>
      </c>
      <c r="Y141" s="28">
        <f t="shared" si="12"/>
        <v>3.3333333333333335</v>
      </c>
      <c r="Z141" s="28">
        <f t="shared" si="12"/>
        <v>9.444444444444445</v>
      </c>
      <c r="AA141" s="28">
        <f t="shared" si="12"/>
        <v>8.88888888888889</v>
      </c>
      <c r="AB141" s="28">
        <f t="shared" si="12"/>
        <v>9.444444444444445</v>
      </c>
      <c r="AC141" s="28">
        <f t="shared" si="12"/>
        <v>9.444444444444445</v>
      </c>
      <c r="AD141" s="28">
        <f t="shared" si="12"/>
        <v>8.61111111111111</v>
      </c>
      <c r="AE141" s="28">
        <f t="shared" si="12"/>
        <v>6.666666666666667</v>
      </c>
      <c r="AF141" s="28">
        <f t="shared" si="12"/>
        <v>9.444444444444445</v>
      </c>
      <c r="AG141" s="28">
        <f t="shared" si="12"/>
        <v>9.444444444444445</v>
      </c>
    </row>
    <row r="142" spans="3:33" ht="12.75">
      <c r="C142" s="3" t="s">
        <v>141</v>
      </c>
      <c r="D142" s="3"/>
      <c r="E142" s="3"/>
      <c r="F142" s="3"/>
      <c r="G142" s="3"/>
      <c r="H142" s="3"/>
      <c r="I142" s="30"/>
      <c r="J142" s="31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3"/>
    </row>
    <row r="143" spans="3:33" ht="12.75">
      <c r="C143" s="6">
        <v>2035</v>
      </c>
      <c r="D143" s="7">
        <v>10</v>
      </c>
      <c r="E143" s="34"/>
      <c r="F143" s="7">
        <v>5</v>
      </c>
      <c r="G143" s="34"/>
      <c r="H143" s="7">
        <v>0</v>
      </c>
      <c r="I143" s="35"/>
      <c r="J143" s="31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3"/>
    </row>
    <row r="144" spans="3:33" ht="36.75">
      <c r="C144" s="13" t="s">
        <v>142</v>
      </c>
      <c r="D144" s="36" t="s">
        <v>93</v>
      </c>
      <c r="E144" s="38"/>
      <c r="F144" s="36" t="s">
        <v>94</v>
      </c>
      <c r="G144" s="37"/>
      <c r="H144" s="36" t="s">
        <v>143</v>
      </c>
      <c r="I144" s="35">
        <v>2</v>
      </c>
      <c r="J144" s="31">
        <v>10</v>
      </c>
      <c r="K144" s="32">
        <v>10</v>
      </c>
      <c r="L144" s="32">
        <v>10</v>
      </c>
      <c r="M144" s="32">
        <v>10</v>
      </c>
      <c r="N144" s="32">
        <v>10</v>
      </c>
      <c r="O144" s="32">
        <v>10</v>
      </c>
      <c r="P144" s="32">
        <v>10</v>
      </c>
      <c r="Q144" s="32">
        <v>5</v>
      </c>
      <c r="R144" s="32">
        <v>5</v>
      </c>
      <c r="S144" s="32">
        <v>5</v>
      </c>
      <c r="T144" s="32">
        <v>5</v>
      </c>
      <c r="U144" s="32">
        <v>5</v>
      </c>
      <c r="V144" s="32">
        <v>5</v>
      </c>
      <c r="W144" s="32">
        <v>5</v>
      </c>
      <c r="X144" s="32">
        <v>2.5</v>
      </c>
      <c r="Y144" s="32">
        <v>2.5</v>
      </c>
      <c r="Z144" s="32">
        <v>10</v>
      </c>
      <c r="AA144" s="32">
        <v>10</v>
      </c>
      <c r="AB144" s="32">
        <v>10</v>
      </c>
      <c r="AC144" s="32">
        <v>10</v>
      </c>
      <c r="AD144" s="32">
        <v>5</v>
      </c>
      <c r="AE144" s="32">
        <v>5</v>
      </c>
      <c r="AF144" s="32">
        <v>10</v>
      </c>
      <c r="AG144" s="33">
        <v>10</v>
      </c>
    </row>
    <row r="145" spans="3:33" ht="24.75">
      <c r="C145" s="13" t="s">
        <v>144</v>
      </c>
      <c r="D145" s="36" t="s">
        <v>93</v>
      </c>
      <c r="E145" s="38"/>
      <c r="F145" s="36" t="s">
        <v>97</v>
      </c>
      <c r="G145" s="37"/>
      <c r="H145" s="36" t="s">
        <v>98</v>
      </c>
      <c r="I145" s="35">
        <v>6</v>
      </c>
      <c r="J145" s="31">
        <v>10</v>
      </c>
      <c r="K145" s="32">
        <v>10</v>
      </c>
      <c r="L145" s="32">
        <v>10</v>
      </c>
      <c r="M145" s="32">
        <v>10</v>
      </c>
      <c r="N145" s="32">
        <v>10</v>
      </c>
      <c r="O145" s="32">
        <v>10</v>
      </c>
      <c r="P145" s="32">
        <v>10</v>
      </c>
      <c r="Q145" s="32">
        <v>10</v>
      </c>
      <c r="R145" s="32">
        <v>5</v>
      </c>
      <c r="S145" s="32">
        <v>5</v>
      </c>
      <c r="T145" s="32">
        <v>10</v>
      </c>
      <c r="U145" s="32">
        <v>10</v>
      </c>
      <c r="V145" s="32">
        <v>10</v>
      </c>
      <c r="W145" s="32">
        <v>10</v>
      </c>
      <c r="X145" s="32">
        <v>10</v>
      </c>
      <c r="Y145" s="32">
        <v>10</v>
      </c>
      <c r="Z145" s="32">
        <v>10</v>
      </c>
      <c r="AA145" s="32">
        <v>10</v>
      </c>
      <c r="AB145" s="32">
        <v>10</v>
      </c>
      <c r="AC145" s="32">
        <v>10</v>
      </c>
      <c r="AD145" s="32">
        <v>10</v>
      </c>
      <c r="AE145" s="32">
        <v>10</v>
      </c>
      <c r="AF145" s="32">
        <v>10</v>
      </c>
      <c r="AG145" s="33">
        <v>10</v>
      </c>
    </row>
    <row r="146" spans="3:33" ht="24.75">
      <c r="C146" s="13" t="s">
        <v>145</v>
      </c>
      <c r="D146" s="36" t="s">
        <v>93</v>
      </c>
      <c r="E146" s="38"/>
      <c r="F146" s="36" t="s">
        <v>100</v>
      </c>
      <c r="G146" s="37"/>
      <c r="H146" s="36" t="s">
        <v>101</v>
      </c>
      <c r="I146" s="35">
        <v>2</v>
      </c>
      <c r="J146" s="31">
        <v>10</v>
      </c>
      <c r="K146" s="32">
        <v>10</v>
      </c>
      <c r="L146" s="32">
        <v>10</v>
      </c>
      <c r="M146" s="32">
        <v>10</v>
      </c>
      <c r="N146" s="32">
        <v>10</v>
      </c>
      <c r="O146" s="32">
        <v>10</v>
      </c>
      <c r="P146" s="32">
        <v>10</v>
      </c>
      <c r="Q146" s="32">
        <v>10</v>
      </c>
      <c r="R146" s="32">
        <v>10</v>
      </c>
      <c r="S146" s="32">
        <v>10</v>
      </c>
      <c r="T146" s="32">
        <v>10</v>
      </c>
      <c r="U146" s="32">
        <v>10</v>
      </c>
      <c r="V146" s="32">
        <v>10</v>
      </c>
      <c r="W146" s="32">
        <v>10</v>
      </c>
      <c r="X146" s="32">
        <v>10</v>
      </c>
      <c r="Y146" s="32">
        <v>10</v>
      </c>
      <c r="Z146" s="32">
        <v>10</v>
      </c>
      <c r="AA146" s="32">
        <v>10</v>
      </c>
      <c r="AB146" s="32">
        <v>5</v>
      </c>
      <c r="AC146" s="32">
        <v>10</v>
      </c>
      <c r="AD146" s="32">
        <v>10</v>
      </c>
      <c r="AE146" s="32">
        <v>7.5</v>
      </c>
      <c r="AF146" s="32">
        <v>10</v>
      </c>
      <c r="AG146" s="33">
        <v>10</v>
      </c>
    </row>
    <row r="147" spans="3:33" ht="36.75">
      <c r="C147" s="13" t="s">
        <v>146</v>
      </c>
      <c r="D147" s="36" t="s">
        <v>93</v>
      </c>
      <c r="E147" s="37"/>
      <c r="F147" s="36" t="s">
        <v>147</v>
      </c>
      <c r="G147" s="38"/>
      <c r="H147" s="36" t="s">
        <v>148</v>
      </c>
      <c r="I147" s="35">
        <v>4</v>
      </c>
      <c r="J147" s="31">
        <v>10</v>
      </c>
      <c r="K147" s="32">
        <v>10</v>
      </c>
      <c r="L147" s="32">
        <v>10</v>
      </c>
      <c r="M147" s="32">
        <v>5</v>
      </c>
      <c r="N147" s="32">
        <v>10</v>
      </c>
      <c r="O147" s="32">
        <v>10</v>
      </c>
      <c r="P147" s="32">
        <v>10</v>
      </c>
      <c r="Q147" s="32">
        <v>5</v>
      </c>
      <c r="R147" s="32">
        <v>5</v>
      </c>
      <c r="S147" s="32">
        <v>5</v>
      </c>
      <c r="T147" s="32">
        <v>10</v>
      </c>
      <c r="U147" s="32">
        <v>2.5</v>
      </c>
      <c r="V147" s="32">
        <v>0</v>
      </c>
      <c r="W147" s="32">
        <v>10</v>
      </c>
      <c r="X147" s="32">
        <v>2.5</v>
      </c>
      <c r="Y147" s="32">
        <v>5</v>
      </c>
      <c r="Z147" s="32">
        <v>10</v>
      </c>
      <c r="AA147" s="32">
        <v>10</v>
      </c>
      <c r="AB147" s="32">
        <v>10</v>
      </c>
      <c r="AC147" s="32">
        <v>10</v>
      </c>
      <c r="AD147" s="32">
        <v>10</v>
      </c>
      <c r="AE147" s="32">
        <v>5</v>
      </c>
      <c r="AF147" s="32">
        <v>10</v>
      </c>
      <c r="AG147" s="33">
        <v>10</v>
      </c>
    </row>
    <row r="148" spans="3:33" ht="72.75">
      <c r="C148" s="13" t="s">
        <v>149</v>
      </c>
      <c r="D148" s="36" t="s">
        <v>150</v>
      </c>
      <c r="E148" s="37"/>
      <c r="F148" s="36" t="s">
        <v>151</v>
      </c>
      <c r="G148" s="37"/>
      <c r="H148" s="36" t="s">
        <v>152</v>
      </c>
      <c r="I148" s="35">
        <v>4</v>
      </c>
      <c r="J148" s="31">
        <v>0</v>
      </c>
      <c r="K148" s="32">
        <v>0</v>
      </c>
      <c r="L148" s="32">
        <v>2.5</v>
      </c>
      <c r="M148" s="32">
        <v>2.5</v>
      </c>
      <c r="N148" s="32">
        <v>0</v>
      </c>
      <c r="O148" s="32">
        <v>5</v>
      </c>
      <c r="P148" s="32">
        <v>0</v>
      </c>
      <c r="Q148" s="32">
        <v>2.5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32">
        <v>0</v>
      </c>
      <c r="Z148" s="32">
        <v>10</v>
      </c>
      <c r="AA148" s="32">
        <v>0</v>
      </c>
      <c r="AB148" s="32">
        <v>10</v>
      </c>
      <c r="AC148" s="32">
        <v>10</v>
      </c>
      <c r="AD148" s="32">
        <v>2.5</v>
      </c>
      <c r="AE148" s="32">
        <v>2.5</v>
      </c>
      <c r="AF148" s="32">
        <v>10</v>
      </c>
      <c r="AG148" s="33">
        <v>10</v>
      </c>
    </row>
    <row r="149" spans="3:33" ht="36.75">
      <c r="C149" s="13" t="s">
        <v>153</v>
      </c>
      <c r="D149" s="36" t="s">
        <v>154</v>
      </c>
      <c r="E149" s="43"/>
      <c r="F149" s="43" t="s">
        <v>155</v>
      </c>
      <c r="G149" s="36"/>
      <c r="H149" s="36" t="s">
        <v>156</v>
      </c>
      <c r="I149" s="35">
        <v>5</v>
      </c>
      <c r="J149" s="15">
        <v>0</v>
      </c>
      <c r="K149" s="16">
        <v>10</v>
      </c>
      <c r="L149" s="16">
        <v>2.5</v>
      </c>
      <c r="M149" s="16">
        <v>2.5</v>
      </c>
      <c r="N149" s="16">
        <v>5</v>
      </c>
      <c r="O149" s="16">
        <v>10</v>
      </c>
      <c r="P149" s="16">
        <v>5</v>
      </c>
      <c r="Q149" s="16">
        <v>5</v>
      </c>
      <c r="R149" s="16">
        <v>10</v>
      </c>
      <c r="S149" s="16">
        <v>10</v>
      </c>
      <c r="T149" s="16">
        <v>7.5</v>
      </c>
      <c r="U149" s="16">
        <v>7.5</v>
      </c>
      <c r="V149" s="16">
        <v>5</v>
      </c>
      <c r="W149" s="16">
        <v>5</v>
      </c>
      <c r="X149" s="16">
        <v>5</v>
      </c>
      <c r="Y149" s="16">
        <v>5</v>
      </c>
      <c r="Z149" s="16">
        <v>5</v>
      </c>
      <c r="AA149" s="16">
        <v>0</v>
      </c>
      <c r="AB149" s="16">
        <v>5</v>
      </c>
      <c r="AC149" s="16">
        <v>0</v>
      </c>
      <c r="AD149" s="16">
        <v>10</v>
      </c>
      <c r="AE149" s="16">
        <v>10</v>
      </c>
      <c r="AF149" s="16">
        <v>5</v>
      </c>
      <c r="AG149" s="17">
        <v>7.5</v>
      </c>
    </row>
    <row r="150" spans="3:33" ht="24.75">
      <c r="C150" s="13" t="s">
        <v>157</v>
      </c>
      <c r="D150" s="36" t="s">
        <v>158</v>
      </c>
      <c r="E150" s="36"/>
      <c r="F150" s="36" t="s">
        <v>84</v>
      </c>
      <c r="G150" s="36"/>
      <c r="H150" s="36" t="s">
        <v>85</v>
      </c>
      <c r="I150" s="35">
        <v>3</v>
      </c>
      <c r="J150" s="15">
        <v>0</v>
      </c>
      <c r="K150" s="16">
        <v>10</v>
      </c>
      <c r="L150" s="16">
        <v>5</v>
      </c>
      <c r="M150" s="16">
        <v>0</v>
      </c>
      <c r="N150" s="16">
        <v>10</v>
      </c>
      <c r="O150" s="16">
        <v>5</v>
      </c>
      <c r="P150" s="16">
        <v>7.5</v>
      </c>
      <c r="Q150" s="16">
        <v>10</v>
      </c>
      <c r="R150" s="16">
        <v>10</v>
      </c>
      <c r="S150" s="16">
        <v>10</v>
      </c>
      <c r="T150" s="16">
        <v>10</v>
      </c>
      <c r="U150" s="16">
        <v>10</v>
      </c>
      <c r="V150" s="16">
        <v>5</v>
      </c>
      <c r="W150" s="16">
        <v>7.5</v>
      </c>
      <c r="X150" s="16">
        <v>5</v>
      </c>
      <c r="Y150" s="16">
        <v>7.5</v>
      </c>
      <c r="Z150" s="16">
        <v>2.5</v>
      </c>
      <c r="AA150" s="16">
        <v>5</v>
      </c>
      <c r="AB150" s="16">
        <v>2.5</v>
      </c>
      <c r="AC150" s="16">
        <v>5</v>
      </c>
      <c r="AD150" s="16">
        <v>10</v>
      </c>
      <c r="AE150" s="16">
        <v>2.5</v>
      </c>
      <c r="AF150" s="16">
        <v>0</v>
      </c>
      <c r="AG150" s="17">
        <v>10</v>
      </c>
    </row>
    <row r="151" spans="9:33" ht="12.75">
      <c r="I151" s="2" t="s">
        <v>86</v>
      </c>
      <c r="J151" s="23">
        <f>I144*J144+I145*J145+I146*J146+I147*J147+I148*J148+I149*J149+I150*J150</f>
        <v>140</v>
      </c>
      <c r="K151" s="23">
        <f>I144*K144+I145*K145+I146*K146+I147*K147+I148*K148+I149*K149+I150*K150</f>
        <v>220</v>
      </c>
      <c r="L151" s="23">
        <f>I144*L144+I145*L145+I146*L146+I147*L147+I148*L148+I149*L149+I150*L150</f>
        <v>177.5</v>
      </c>
      <c r="M151" s="23">
        <f>I144*M144+I145*M145+I146*M146+I147*M147+I148*M148+I149*M149+I150*M150</f>
        <v>142.5</v>
      </c>
      <c r="N151" s="23">
        <f>I144*N144+I145*N145+I146*N146+I147*N147+I148*N148+I149*N149+I150*N150</f>
        <v>195</v>
      </c>
      <c r="O151" s="23">
        <f>I144*O144+I145*O145+I146*O146+I147*O147+I148*O148+I149*O149+I150*O150</f>
        <v>225</v>
      </c>
      <c r="P151" s="23">
        <f>I144*P144+I145*P145+I146*P146+I147*P147+I148*P148+I149*P149+I150*P150</f>
        <v>187.5</v>
      </c>
      <c r="Q151" s="23">
        <f>I144*Q144+I145*Q145+I146*Q146+I147*Q147+I148*Q148+I149*Q149+I150*Q150</f>
        <v>175</v>
      </c>
      <c r="R151" s="23">
        <f>I144*R144+I145*R145+I146*R146+I147*R147+I148*R148+I149*R149+I150*R150</f>
        <v>160</v>
      </c>
      <c r="S151" s="23">
        <f>I144*S144+I145*S145+I146*S146+I147*S147+I148*S148+I149*S149+I150*S150</f>
        <v>160</v>
      </c>
      <c r="T151" s="23">
        <f>I144*T144+I145*T145+I146*T146+I147*T147+I148*T148+I149*T149+I150*T150</f>
        <v>197.5</v>
      </c>
      <c r="U151" s="23">
        <f>I144*U144+I145*U145+I146*U146+I147*U147+I148*U148+I149*U149+I150*U150</f>
        <v>167.5</v>
      </c>
      <c r="V151" s="23">
        <f>I144*V144+I145*V145+I146*V146+I147*V147+I148*V148+I149*V149+I150*V150</f>
        <v>130</v>
      </c>
      <c r="W151" s="23">
        <f>I144*W144+I145*W145+I146*W146+I147*W147+I148*W148+I149*W149+I150*W150</f>
        <v>177.5</v>
      </c>
      <c r="X151" s="23">
        <f>I144*X144+I145*X145+I146*X146+I147*X147+I148*X148+I149*X149+I150*X150</f>
        <v>135</v>
      </c>
      <c r="Y151" s="23">
        <f>I144*Y144+I145*Y145+I146*Y146+I147*Y147+I148*Y148+I149*Y149+I150*Y150</f>
        <v>152.5</v>
      </c>
      <c r="Z151" s="23">
        <f>I144*Z144+I145*Z145+I146*Z146+I147*Z147+I148*Z148+I149*Z149+I150*Z150</f>
        <v>212.5</v>
      </c>
      <c r="AA151" s="23">
        <f>I144*AA144+I145*AA145+I146*AA146+I147*AA147+I148*AA148+I149*AA149+I150*AA150</f>
        <v>155</v>
      </c>
      <c r="AB151" s="23">
        <f>I144*AB144+I145*AB145+I146*AB146+I147*AB147+I148*AB148+I149*AB149+I150*AB150</f>
        <v>202.5</v>
      </c>
      <c r="AC151" s="23">
        <f>I144*AC144+I145*AC145+I146*AC146+I147*AC147+I148*AC148+I149*AC149+I150*AC150</f>
        <v>195</v>
      </c>
      <c r="AD151" s="23">
        <f>I144*AD144+I145*AD145+I146*AD146+I147*AD147+I148*AD148+I149*AD149+I150*AD150</f>
        <v>220</v>
      </c>
      <c r="AE151" s="23">
        <f>I144*AE144+I145*AE145+I146*AE146+I147*AE147+I148*AE148+I149*AE149+I150*AE150</f>
        <v>172.5</v>
      </c>
      <c r="AF151" s="23">
        <f>I144*AF144+I145*AF145+I146*AF146+I147*AF147+I148*AF148+I149*AF149+I150*AF150</f>
        <v>205</v>
      </c>
      <c r="AG151" s="23">
        <f>I144*AG144+I145*AG145+I146*AG146+I147*AG147+I148*AG148+I149*AG149+I150*AG150</f>
        <v>247.5</v>
      </c>
    </row>
    <row r="152" spans="3:33" ht="12.75">
      <c r="C152" s="26"/>
      <c r="D152" s="26"/>
      <c r="E152" s="26"/>
      <c r="F152" s="26"/>
      <c r="G152" s="26"/>
      <c r="H152" s="26"/>
      <c r="I152" s="26" t="s">
        <v>87</v>
      </c>
      <c r="J152" s="28">
        <f>J151/SUM($I144:$I150)</f>
        <v>5.384615384615385</v>
      </c>
      <c r="K152" s="28">
        <f aca="true" t="shared" si="13" ref="K152:AG152">K151/SUM($I144:$I150)</f>
        <v>8.461538461538462</v>
      </c>
      <c r="L152" s="28">
        <f t="shared" si="13"/>
        <v>6.826923076923077</v>
      </c>
      <c r="M152" s="28">
        <f t="shared" si="13"/>
        <v>5.480769230769231</v>
      </c>
      <c r="N152" s="28">
        <f t="shared" si="13"/>
        <v>7.5</v>
      </c>
      <c r="O152" s="28">
        <f t="shared" si="13"/>
        <v>8.653846153846153</v>
      </c>
      <c r="P152" s="28">
        <f t="shared" si="13"/>
        <v>7.211538461538462</v>
      </c>
      <c r="Q152" s="28">
        <f t="shared" si="13"/>
        <v>6.730769230769231</v>
      </c>
      <c r="R152" s="28">
        <f t="shared" si="13"/>
        <v>6.153846153846154</v>
      </c>
      <c r="S152" s="28">
        <f t="shared" si="13"/>
        <v>6.153846153846154</v>
      </c>
      <c r="T152" s="28">
        <f t="shared" si="13"/>
        <v>7.596153846153846</v>
      </c>
      <c r="U152" s="28">
        <f t="shared" si="13"/>
        <v>6.4423076923076925</v>
      </c>
      <c r="V152" s="28">
        <f t="shared" si="13"/>
        <v>5</v>
      </c>
      <c r="W152" s="28">
        <f t="shared" si="13"/>
        <v>6.826923076923077</v>
      </c>
      <c r="X152" s="28">
        <f t="shared" si="13"/>
        <v>5.1923076923076925</v>
      </c>
      <c r="Y152" s="28">
        <f t="shared" si="13"/>
        <v>5.865384615384615</v>
      </c>
      <c r="Z152" s="28">
        <f t="shared" si="13"/>
        <v>8.173076923076923</v>
      </c>
      <c r="AA152" s="28">
        <f t="shared" si="13"/>
        <v>5.961538461538462</v>
      </c>
      <c r="AB152" s="28">
        <f t="shared" si="13"/>
        <v>7.788461538461538</v>
      </c>
      <c r="AC152" s="28">
        <f t="shared" si="13"/>
        <v>7.5</v>
      </c>
      <c r="AD152" s="28">
        <f t="shared" si="13"/>
        <v>8.461538461538462</v>
      </c>
      <c r="AE152" s="28">
        <f t="shared" si="13"/>
        <v>6.634615384615385</v>
      </c>
      <c r="AF152" s="28">
        <f t="shared" si="13"/>
        <v>7.884615384615385</v>
      </c>
      <c r="AG152" s="28">
        <f t="shared" si="13"/>
        <v>9.51923076923077</v>
      </c>
    </row>
    <row r="153" spans="10:33" ht="12.75">
      <c r="J153" s="46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8"/>
    </row>
    <row r="154" spans="9:33" ht="12.75">
      <c r="I154" s="49" t="s">
        <v>159</v>
      </c>
      <c r="J154" s="50">
        <f>(J120+J131+J141+J152)/4</f>
        <v>7.499535488665924</v>
      </c>
      <c r="K154" s="50">
        <f aca="true" t="shared" si="14" ref="K154:AG154">(K120+K131+K141+K152)/4</f>
        <v>9.282051282051281</v>
      </c>
      <c r="L154" s="50">
        <f t="shared" si="14"/>
        <v>7.769834633965069</v>
      </c>
      <c r="M154" s="50">
        <f t="shared" si="14"/>
        <v>7.683900037160907</v>
      </c>
      <c r="N154" s="50">
        <f t="shared" si="14"/>
        <v>8.07638888888889</v>
      </c>
      <c r="O154" s="50">
        <f t="shared" si="14"/>
        <v>8.42523690078038</v>
      </c>
      <c r="P154" s="50">
        <f t="shared" si="14"/>
        <v>7.754877369007804</v>
      </c>
      <c r="Q154" s="50">
        <f t="shared" si="14"/>
        <v>6.421822742474916</v>
      </c>
      <c r="R154" s="50">
        <f t="shared" si="14"/>
        <v>5.794802118171683</v>
      </c>
      <c r="S154" s="50">
        <f t="shared" si="14"/>
        <v>5.93701226309922</v>
      </c>
      <c r="T154" s="50">
        <f t="shared" si="14"/>
        <v>6.641792084726868</v>
      </c>
      <c r="U154" s="50">
        <f t="shared" si="14"/>
        <v>5.471386101820885</v>
      </c>
      <c r="V154" s="50">
        <f t="shared" si="14"/>
        <v>5.147342995169082</v>
      </c>
      <c r="W154" s="50">
        <f t="shared" si="14"/>
        <v>6.242358788554441</v>
      </c>
      <c r="X154" s="50">
        <f t="shared" si="14"/>
        <v>5.058644555927165</v>
      </c>
      <c r="Y154" s="50">
        <f t="shared" si="14"/>
        <v>4.418157748049053</v>
      </c>
      <c r="Z154" s="50">
        <f t="shared" si="14"/>
        <v>8.225032515793385</v>
      </c>
      <c r="AA154" s="50">
        <f t="shared" si="14"/>
        <v>7.199925678186547</v>
      </c>
      <c r="AB154" s="50">
        <f t="shared" si="14"/>
        <v>7.849893162393164</v>
      </c>
      <c r="AC154" s="50">
        <f t="shared" si="14"/>
        <v>8.79861111111111</v>
      </c>
      <c r="AD154" s="50">
        <f t="shared" si="14"/>
        <v>8.138633407655147</v>
      </c>
      <c r="AE154" s="50">
        <f t="shared" si="14"/>
        <v>6.454849498327759</v>
      </c>
      <c r="AF154" s="50">
        <f t="shared" si="14"/>
        <v>8.369402638424377</v>
      </c>
      <c r="AG154" s="50">
        <f t="shared" si="14"/>
        <v>8.815194165737644</v>
      </c>
    </row>
  </sheetData>
  <mergeCells count="12">
    <mergeCell ref="C1:H1"/>
    <mergeCell ref="C17:H17"/>
    <mergeCell ref="C28:H28"/>
    <mergeCell ref="C38:H38"/>
    <mergeCell ref="C53:H53"/>
    <mergeCell ref="C69:H69"/>
    <mergeCell ref="C80:H80"/>
    <mergeCell ref="C90:H90"/>
    <mergeCell ref="C105:H105"/>
    <mergeCell ref="C121:H121"/>
    <mergeCell ref="C132:H132"/>
    <mergeCell ref="C142:H142"/>
  </mergeCells>
  <printOptions horizontalCentered="1" verticalCentered="1"/>
  <pageMargins left="0.39375" right="0.31527777777777777" top="0.19652777777777777" bottom="0.5118055555555556" header="0.5118055555555556" footer="0.5118055555555556"/>
  <pageSetup horizontalDpi="300" verticalDpi="300" orientation="landscape" paperSize="9" scale="3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6" zoomScaleNormal="66" workbookViewId="0" topLeftCell="A3">
      <selection activeCell="A1" sqref="A1"/>
    </sheetView>
  </sheetViews>
  <sheetFormatPr defaultColWidth="12.57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zoomScale="66" zoomScaleNormal="66" workbookViewId="0" topLeftCell="S16">
      <selection activeCell="AG33" sqref="AG33"/>
    </sheetView>
  </sheetViews>
  <sheetFormatPr defaultColWidth="9.140625" defaultRowHeight="12.75"/>
  <cols>
    <col min="1" max="1" width="8.8515625" style="1" customWidth="1"/>
    <col min="2" max="2" width="3.7109375" style="1" customWidth="1"/>
    <col min="3" max="3" width="30.28125" style="1" customWidth="1"/>
    <col min="4" max="4" width="20.28125" style="1" customWidth="1"/>
    <col min="5" max="5" width="21.7109375" style="1" customWidth="1"/>
    <col min="6" max="6" width="30.140625" style="1" customWidth="1"/>
    <col min="7" max="7" width="23.57421875" style="1" customWidth="1"/>
    <col min="8" max="8" width="20.28125" style="1" customWidth="1"/>
    <col min="9" max="9" width="14.8515625" style="1" customWidth="1"/>
    <col min="10" max="10" width="8.57421875" style="1" customWidth="1"/>
    <col min="11" max="11" width="8.7109375" style="1" customWidth="1"/>
    <col min="12" max="12" width="8.57421875" style="1" customWidth="1"/>
    <col min="13" max="13" width="8.00390625" style="1" customWidth="1"/>
    <col min="14" max="14" width="8.7109375" style="1" customWidth="1"/>
    <col min="15" max="15" width="7.7109375" style="1" customWidth="1"/>
    <col min="16" max="16" width="8.00390625" style="1" customWidth="1"/>
    <col min="17" max="27" width="7.28125" style="1" customWidth="1"/>
    <col min="28" max="29" width="8.00390625" style="1" customWidth="1"/>
    <col min="30" max="32" width="7.28125" style="1" customWidth="1"/>
    <col min="33" max="33" width="8.00390625" style="1" customWidth="1"/>
    <col min="34" max="16384" width="8.8515625" style="1" customWidth="1"/>
  </cols>
  <sheetData>
    <row r="1" spans="2:33" ht="75" customHeight="1">
      <c r="B1" s="2"/>
      <c r="C1" s="3" t="s">
        <v>88</v>
      </c>
      <c r="D1" s="3"/>
      <c r="E1" s="3"/>
      <c r="F1" s="3"/>
      <c r="G1" s="3"/>
      <c r="H1" s="3"/>
      <c r="I1" s="4"/>
      <c r="J1" s="5" t="s">
        <v>1</v>
      </c>
      <c r="K1" s="5" t="s">
        <v>2</v>
      </c>
      <c r="L1" s="5" t="s">
        <v>3</v>
      </c>
      <c r="M1" s="5" t="s">
        <v>4</v>
      </c>
      <c r="N1" s="5" t="s">
        <v>5</v>
      </c>
      <c r="O1" s="5" t="s">
        <v>6</v>
      </c>
      <c r="P1" s="5" t="s">
        <v>7</v>
      </c>
      <c r="Q1" s="5" t="s">
        <v>8</v>
      </c>
      <c r="R1" s="5" t="s">
        <v>9</v>
      </c>
      <c r="S1" s="5" t="s">
        <v>10</v>
      </c>
      <c r="T1" s="5" t="s">
        <v>11</v>
      </c>
      <c r="U1" s="5" t="s">
        <v>12</v>
      </c>
      <c r="V1" s="5" t="s">
        <v>13</v>
      </c>
      <c r="W1" s="5" t="s">
        <v>14</v>
      </c>
      <c r="X1" s="5" t="s">
        <v>15</v>
      </c>
      <c r="Y1" s="5" t="s">
        <v>16</v>
      </c>
      <c r="Z1" s="5" t="s">
        <v>17</v>
      </c>
      <c r="AA1" s="5" t="s">
        <v>18</v>
      </c>
      <c r="AB1" s="5" t="s">
        <v>19</v>
      </c>
      <c r="AC1" s="5" t="s">
        <v>20</v>
      </c>
      <c r="AD1" s="5" t="s">
        <v>21</v>
      </c>
      <c r="AE1" s="5" t="s">
        <v>22</v>
      </c>
      <c r="AF1" s="5" t="s">
        <v>23</v>
      </c>
      <c r="AG1" s="5" t="s">
        <v>24</v>
      </c>
    </row>
    <row r="2" spans="1:256" ht="12.75">
      <c r="A2"/>
      <c r="B2" s="29"/>
      <c r="C2" s="51">
        <v>2005</v>
      </c>
      <c r="D2" s="7">
        <v>10</v>
      </c>
      <c r="E2" s="34"/>
      <c r="F2" s="7">
        <v>5</v>
      </c>
      <c r="G2" s="34"/>
      <c r="H2" s="7">
        <v>0</v>
      </c>
      <c r="I2" s="35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3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/>
      <c r="B3" s="29"/>
      <c r="C3" s="13" t="s">
        <v>89</v>
      </c>
      <c r="D3" s="36" t="s">
        <v>90</v>
      </c>
      <c r="E3" s="37"/>
      <c r="F3" s="36"/>
      <c r="G3" s="37"/>
      <c r="H3" s="36" t="s">
        <v>91</v>
      </c>
      <c r="I3" s="35">
        <v>4</v>
      </c>
      <c r="J3" s="31">
        <v>10</v>
      </c>
      <c r="K3" s="32">
        <v>10</v>
      </c>
      <c r="L3" s="32">
        <v>10</v>
      </c>
      <c r="M3" s="32">
        <v>10</v>
      </c>
      <c r="N3" s="32">
        <v>10</v>
      </c>
      <c r="O3" s="32">
        <v>10</v>
      </c>
      <c r="P3" s="32">
        <v>10</v>
      </c>
      <c r="Q3" s="32">
        <v>0</v>
      </c>
      <c r="R3" s="32">
        <v>0</v>
      </c>
      <c r="S3" s="32">
        <v>0</v>
      </c>
      <c r="T3" s="32">
        <v>0</v>
      </c>
      <c r="U3" s="32">
        <v>0</v>
      </c>
      <c r="V3" s="32">
        <v>0</v>
      </c>
      <c r="W3" s="32">
        <v>0</v>
      </c>
      <c r="X3" s="32">
        <v>0</v>
      </c>
      <c r="Y3" s="32">
        <v>0</v>
      </c>
      <c r="Z3" s="32">
        <v>10</v>
      </c>
      <c r="AA3" s="32">
        <v>10</v>
      </c>
      <c r="AB3" s="32">
        <v>10</v>
      </c>
      <c r="AC3" s="32">
        <v>10</v>
      </c>
      <c r="AD3" s="32">
        <v>10</v>
      </c>
      <c r="AE3" s="32">
        <v>10</v>
      </c>
      <c r="AF3" s="32">
        <v>10</v>
      </c>
      <c r="AG3" s="33">
        <v>10</v>
      </c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36.75">
      <c r="A4"/>
      <c r="B4" s="29"/>
      <c r="C4" s="13" t="s">
        <v>92</v>
      </c>
      <c r="D4" s="36" t="s">
        <v>93</v>
      </c>
      <c r="E4" s="38"/>
      <c r="F4" s="36" t="s">
        <v>94</v>
      </c>
      <c r="G4" s="37"/>
      <c r="H4" s="36" t="s">
        <v>95</v>
      </c>
      <c r="I4" s="35">
        <v>2</v>
      </c>
      <c r="J4" s="31">
        <v>10</v>
      </c>
      <c r="K4" s="32">
        <v>10</v>
      </c>
      <c r="L4" s="32">
        <v>10</v>
      </c>
      <c r="M4" s="32">
        <v>10</v>
      </c>
      <c r="N4" s="32">
        <v>10</v>
      </c>
      <c r="O4" s="32">
        <v>10</v>
      </c>
      <c r="P4" s="32">
        <v>10</v>
      </c>
      <c r="Q4" s="32">
        <v>7.5</v>
      </c>
      <c r="R4" s="32">
        <v>5</v>
      </c>
      <c r="S4" s="32">
        <v>5</v>
      </c>
      <c r="T4" s="32">
        <v>5</v>
      </c>
      <c r="U4" s="32">
        <v>2.5</v>
      </c>
      <c r="V4" s="32">
        <v>2.5</v>
      </c>
      <c r="W4" s="32">
        <v>5</v>
      </c>
      <c r="X4" s="32">
        <v>0</v>
      </c>
      <c r="Y4" s="32">
        <v>0</v>
      </c>
      <c r="Z4" s="32">
        <v>10</v>
      </c>
      <c r="AA4" s="32">
        <v>10</v>
      </c>
      <c r="AB4" s="32">
        <v>10</v>
      </c>
      <c r="AC4" s="32">
        <v>10</v>
      </c>
      <c r="AD4" s="32">
        <v>10</v>
      </c>
      <c r="AE4" s="32">
        <v>7.5</v>
      </c>
      <c r="AF4" s="32">
        <v>10</v>
      </c>
      <c r="AG4" s="33">
        <v>10</v>
      </c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4.75">
      <c r="A5"/>
      <c r="B5" s="29"/>
      <c r="C5" s="13" t="s">
        <v>96</v>
      </c>
      <c r="D5" s="36" t="s">
        <v>93</v>
      </c>
      <c r="E5" s="38"/>
      <c r="F5" s="36" t="s">
        <v>97</v>
      </c>
      <c r="G5" s="37"/>
      <c r="H5" s="36" t="s">
        <v>98</v>
      </c>
      <c r="I5" s="35">
        <v>2</v>
      </c>
      <c r="J5" s="31">
        <v>10</v>
      </c>
      <c r="K5" s="32">
        <v>10</v>
      </c>
      <c r="L5" s="32">
        <v>10</v>
      </c>
      <c r="M5" s="32">
        <v>10</v>
      </c>
      <c r="N5" s="32">
        <v>10</v>
      </c>
      <c r="O5" s="32">
        <v>10</v>
      </c>
      <c r="P5" s="32">
        <v>10</v>
      </c>
      <c r="Q5" s="32">
        <v>10</v>
      </c>
      <c r="R5" s="32">
        <v>5</v>
      </c>
      <c r="S5" s="32">
        <v>5</v>
      </c>
      <c r="T5" s="32">
        <v>10</v>
      </c>
      <c r="U5" s="32">
        <v>10</v>
      </c>
      <c r="V5" s="32">
        <v>10</v>
      </c>
      <c r="W5" s="32">
        <v>10</v>
      </c>
      <c r="X5" s="32">
        <v>10</v>
      </c>
      <c r="Y5" s="32">
        <v>5</v>
      </c>
      <c r="Z5" s="32">
        <v>10</v>
      </c>
      <c r="AA5" s="32">
        <v>10</v>
      </c>
      <c r="AB5" s="32">
        <v>10</v>
      </c>
      <c r="AC5" s="32">
        <v>10</v>
      </c>
      <c r="AD5" s="32">
        <v>10</v>
      </c>
      <c r="AE5" s="32">
        <v>10</v>
      </c>
      <c r="AF5" s="32">
        <v>10</v>
      </c>
      <c r="AG5" s="33">
        <v>10</v>
      </c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4.75">
      <c r="A6"/>
      <c r="B6" s="29"/>
      <c r="C6" s="13" t="s">
        <v>99</v>
      </c>
      <c r="D6" s="36" t="s">
        <v>93</v>
      </c>
      <c r="E6" s="38"/>
      <c r="F6" s="36" t="s">
        <v>100</v>
      </c>
      <c r="G6" s="37"/>
      <c r="H6" s="36" t="s">
        <v>101</v>
      </c>
      <c r="I6" s="35">
        <v>2</v>
      </c>
      <c r="J6" s="31">
        <v>10</v>
      </c>
      <c r="K6" s="32">
        <v>10</v>
      </c>
      <c r="L6" s="32">
        <v>10</v>
      </c>
      <c r="M6" s="32">
        <v>10</v>
      </c>
      <c r="N6" s="32">
        <v>10</v>
      </c>
      <c r="O6" s="32">
        <v>10</v>
      </c>
      <c r="P6" s="32">
        <v>10</v>
      </c>
      <c r="Q6" s="32">
        <v>10</v>
      </c>
      <c r="R6" s="32">
        <v>10</v>
      </c>
      <c r="S6" s="32">
        <v>10</v>
      </c>
      <c r="T6" s="32">
        <v>10</v>
      </c>
      <c r="U6" s="32">
        <v>10</v>
      </c>
      <c r="V6" s="32">
        <v>10</v>
      </c>
      <c r="W6" s="32">
        <v>10</v>
      </c>
      <c r="X6" s="32">
        <v>10</v>
      </c>
      <c r="Y6" s="32">
        <v>0</v>
      </c>
      <c r="Z6" s="32">
        <v>10</v>
      </c>
      <c r="AA6" s="32">
        <v>10</v>
      </c>
      <c r="AB6" s="32">
        <v>10</v>
      </c>
      <c r="AC6" s="32">
        <v>10</v>
      </c>
      <c r="AD6" s="32">
        <v>10</v>
      </c>
      <c r="AE6" s="32">
        <v>5</v>
      </c>
      <c r="AF6" s="32">
        <v>10</v>
      </c>
      <c r="AG6" s="33">
        <v>10</v>
      </c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/>
      <c r="B7" s="29"/>
      <c r="C7" s="13" t="s">
        <v>102</v>
      </c>
      <c r="D7" s="14" t="s">
        <v>103</v>
      </c>
      <c r="E7" s="39"/>
      <c r="F7" s="40" t="s">
        <v>104</v>
      </c>
      <c r="G7" s="21"/>
      <c r="H7" s="14" t="s">
        <v>105</v>
      </c>
      <c r="I7" s="35">
        <v>1</v>
      </c>
      <c r="J7" s="31">
        <v>7.5</v>
      </c>
      <c r="K7" s="32">
        <v>10</v>
      </c>
      <c r="L7" s="32">
        <v>7.5</v>
      </c>
      <c r="M7" s="32">
        <v>5</v>
      </c>
      <c r="N7" s="32">
        <v>10</v>
      </c>
      <c r="O7" s="32">
        <v>5</v>
      </c>
      <c r="P7" s="32">
        <v>7.5</v>
      </c>
      <c r="Q7" s="32">
        <v>7.5</v>
      </c>
      <c r="R7" s="32">
        <v>5</v>
      </c>
      <c r="S7" s="32">
        <v>5</v>
      </c>
      <c r="T7" s="32">
        <v>10</v>
      </c>
      <c r="U7" s="32">
        <v>10</v>
      </c>
      <c r="V7" s="32">
        <v>10</v>
      </c>
      <c r="W7" s="32">
        <v>10</v>
      </c>
      <c r="X7" s="32">
        <v>10</v>
      </c>
      <c r="Y7" s="32">
        <v>10</v>
      </c>
      <c r="Z7" s="32">
        <v>5</v>
      </c>
      <c r="AA7" s="32">
        <v>5</v>
      </c>
      <c r="AB7" s="32">
        <v>10</v>
      </c>
      <c r="AC7" s="32">
        <v>10</v>
      </c>
      <c r="AD7" s="32">
        <v>0</v>
      </c>
      <c r="AE7" s="32">
        <v>0</v>
      </c>
      <c r="AF7" s="32">
        <v>0</v>
      </c>
      <c r="AG7" s="33">
        <v>10</v>
      </c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.75">
      <c r="A8"/>
      <c r="B8" s="29"/>
      <c r="C8" s="13" t="s">
        <v>106</v>
      </c>
      <c r="D8" s="36" t="s">
        <v>107</v>
      </c>
      <c r="E8" s="14"/>
      <c r="F8" s="14" t="s">
        <v>108</v>
      </c>
      <c r="G8" s="14"/>
      <c r="H8" s="14" t="s">
        <v>109</v>
      </c>
      <c r="I8" s="35">
        <v>3</v>
      </c>
      <c r="J8" s="31">
        <v>10</v>
      </c>
      <c r="K8" s="32">
        <v>10</v>
      </c>
      <c r="L8" s="32">
        <v>10</v>
      </c>
      <c r="M8" s="32">
        <v>10</v>
      </c>
      <c r="N8" s="32">
        <v>10</v>
      </c>
      <c r="O8" s="32">
        <v>10</v>
      </c>
      <c r="P8" s="32">
        <v>10</v>
      </c>
      <c r="Q8" s="32">
        <v>7.5</v>
      </c>
      <c r="R8" s="32">
        <v>5</v>
      </c>
      <c r="S8" s="32">
        <v>5</v>
      </c>
      <c r="T8" s="32">
        <v>10</v>
      </c>
      <c r="U8" s="32">
        <v>10</v>
      </c>
      <c r="V8" s="32">
        <v>10</v>
      </c>
      <c r="W8" s="32">
        <v>7.5</v>
      </c>
      <c r="X8" s="32">
        <v>10</v>
      </c>
      <c r="Y8" s="32">
        <v>10</v>
      </c>
      <c r="Z8" s="32">
        <v>10</v>
      </c>
      <c r="AA8" s="32">
        <v>10</v>
      </c>
      <c r="AB8" s="32">
        <v>10</v>
      </c>
      <c r="AC8" s="32">
        <v>10</v>
      </c>
      <c r="AD8" s="32">
        <v>10</v>
      </c>
      <c r="AE8" s="32">
        <v>10</v>
      </c>
      <c r="AF8" s="32">
        <v>10</v>
      </c>
      <c r="AG8" s="33">
        <v>10</v>
      </c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.75">
      <c r="A9"/>
      <c r="B9" s="29"/>
      <c r="C9" s="13" t="s">
        <v>110</v>
      </c>
      <c r="D9" s="36" t="s">
        <v>111</v>
      </c>
      <c r="E9" s="14"/>
      <c r="F9" s="14" t="s">
        <v>112</v>
      </c>
      <c r="G9" s="14"/>
      <c r="H9" s="14" t="s">
        <v>113</v>
      </c>
      <c r="I9" s="35">
        <v>3</v>
      </c>
      <c r="J9" s="31">
        <v>10</v>
      </c>
      <c r="K9" s="32">
        <v>10</v>
      </c>
      <c r="L9" s="32">
        <v>10</v>
      </c>
      <c r="M9" s="32">
        <v>10</v>
      </c>
      <c r="N9" s="32">
        <v>10</v>
      </c>
      <c r="O9" s="32">
        <v>7.5</v>
      </c>
      <c r="P9" s="32">
        <v>10</v>
      </c>
      <c r="Q9" s="32">
        <v>7.5</v>
      </c>
      <c r="R9" s="32">
        <v>5</v>
      </c>
      <c r="S9" s="32">
        <v>5</v>
      </c>
      <c r="T9" s="32">
        <v>5</v>
      </c>
      <c r="U9" s="32">
        <v>5</v>
      </c>
      <c r="V9" s="32">
        <v>5</v>
      </c>
      <c r="W9" s="32">
        <v>5</v>
      </c>
      <c r="X9" s="32">
        <v>0</v>
      </c>
      <c r="Y9" s="32">
        <v>0</v>
      </c>
      <c r="Z9" s="32">
        <v>10</v>
      </c>
      <c r="AA9" s="32">
        <v>10</v>
      </c>
      <c r="AB9" s="32">
        <v>10</v>
      </c>
      <c r="AC9" s="32">
        <v>10</v>
      </c>
      <c r="AD9" s="32">
        <v>10</v>
      </c>
      <c r="AE9" s="32">
        <v>7.5</v>
      </c>
      <c r="AF9" s="32">
        <v>10</v>
      </c>
      <c r="AG9" s="33">
        <v>10</v>
      </c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hidden="1">
      <c r="A10"/>
      <c r="B10" s="29"/>
      <c r="C10" s="41"/>
      <c r="D10" s="42"/>
      <c r="E10" s="42"/>
      <c r="F10" s="42"/>
      <c r="G10" s="42"/>
      <c r="H10" s="42"/>
      <c r="I10" s="2" t="s">
        <v>86</v>
      </c>
      <c r="J10" s="52">
        <f>I2*J2+I3*J3+I4*J4+I5*J5+I6*J6+I7*J7+I8*J8+I9*J9</f>
        <v>167.5</v>
      </c>
      <c r="K10" s="53">
        <f>I2*K2+I3*K3+I4*K4+I5*K5+I6*K6+I7*K7+I8*K8+I9*K9</f>
        <v>170</v>
      </c>
      <c r="L10" s="53">
        <f>I2*L2+I3*L3+I4*L4+I5*L5+I6*L6+I7*L7+I8*L8+I9*L9</f>
        <v>167.5</v>
      </c>
      <c r="M10" s="53">
        <f>I2*M2+I3*M3+I4*M4+I5*M5+I6*M6+I7*M7+I8*M8+I9*M9</f>
        <v>165</v>
      </c>
      <c r="N10" s="53">
        <f>I2*N2+I3*N3+I4*N4+I5*N5+I6*N6+I7*N7+I8*N8+I9*N9</f>
        <v>170</v>
      </c>
      <c r="O10" s="53">
        <f>I2*O2+I3*O3+I4*O4+I5*O5+I6*O6+I7*O7+I8*O8+I9*O9</f>
        <v>157.5</v>
      </c>
      <c r="P10" s="53">
        <f>I2*P2+I3*P3+I4*P4+I5*P5+I6*P6+I7*P7+I8*P8+I9*P9</f>
        <v>167.5</v>
      </c>
      <c r="Q10" s="53">
        <f>I2*Q2+I3*Q3+I4*Q4+I5*Q5+I6*Q6+I7*Q7+I8*Q8+I9*Q9</f>
        <v>107.5</v>
      </c>
      <c r="R10" s="53">
        <f>I2*R2+I3*R3+I4*R4+I5*R5+I6*R6+I7*R7+I8*R8+I9*R9</f>
        <v>75</v>
      </c>
      <c r="S10" s="53">
        <f>I2*S2+I3*S3+I4*S4+I5*S5+I6*S6+I7*S7+I8*S8+I9*S9</f>
        <v>75</v>
      </c>
      <c r="T10" s="53">
        <f>I2*T2+I3*T3+I4*T4+I5*T5+I6*T6+I7*T7+I8*T8+I9*T9</f>
        <v>105</v>
      </c>
      <c r="U10" s="53">
        <f>I2*U2+I3*U3+I4*U4+I5*U5+I6*U6+I7*U7+I8*U8+I9*U9</f>
        <v>100</v>
      </c>
      <c r="V10" s="53">
        <f>I2*V2+I3*V3+I4*V4+I5*V5+I6*V6+I7*V7+I8*V8+I9*V9</f>
        <v>100</v>
      </c>
      <c r="W10" s="53">
        <f>I2*W2+I3*W3+I4*W4+I5*W5+I6*W6+I7*W7+I8*W8+I9*W9</f>
        <v>97.5</v>
      </c>
      <c r="X10" s="53">
        <f>I2*X2+I3*X3+I4*X4+I5*X5+I6*X6+I7*X7+I8*X8+I9*X9</f>
        <v>80</v>
      </c>
      <c r="Y10" s="53">
        <f>I2*Y2+I3*Y3+I4*Y4+I5*Y5+I6*Y6+I7*Y7+I8*Y8+I9*Y9</f>
        <v>50</v>
      </c>
      <c r="Z10" s="53">
        <f>I2*Z2+I3*Z3+I4*Z4+I5*Z5+I6*Z6+I7*Z7+I8*Z8+I9*Z9</f>
        <v>165</v>
      </c>
      <c r="AA10" s="53">
        <f>I2*AA2+I3*AA3+I4*AA4+I5*AA5+I6*AA6+I7*AA7+I8*AA8+I9*AA9</f>
        <v>165</v>
      </c>
      <c r="AB10" s="53">
        <f>I2*AB2+I3*AB3+I4*AB4+I5*AB5+I6*AB6+I7*AB7+I8*AB8+I9*AB9</f>
        <v>170</v>
      </c>
      <c r="AC10" s="53">
        <f>I2*AC2+I3*AC3+I4*AC4+I5*AC5+I6*AC6+I7*AC7+I8*AC8+I9*AC9</f>
        <v>170</v>
      </c>
      <c r="AD10" s="53">
        <f>I2*AD2+I3*AD3+I4*AD4+I5*AD5+I6*AD6+I7*AD7+I8*AD8+I9*AD9</f>
        <v>160</v>
      </c>
      <c r="AE10" s="53">
        <f>I2*AE2+I3*AE3+I4*AE4+I5*AE5+I6*AE6+I7*AE7+I8*AE8+I9*AE9</f>
        <v>137.5</v>
      </c>
      <c r="AF10" s="53">
        <f>I2*AF2+I3*AF3+I4*AF4+I5*AF5+I6*AF6+I7*AF7+I8*AF8+I9*AF9</f>
        <v>160</v>
      </c>
      <c r="AG10" s="54">
        <f>I2*AG2+I3*AG3+I4*AG4+I5*AG5+I6*AG6+I7*AG7+I8*AG8+I9*AG9</f>
        <v>170</v>
      </c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:33" s="26" customFormat="1" ht="12.75">
      <c r="C11" s="27"/>
      <c r="D11" s="27"/>
      <c r="E11" s="27"/>
      <c r="F11" s="27"/>
      <c r="G11" s="27"/>
      <c r="H11" s="27"/>
      <c r="I11" s="26" t="s">
        <v>87</v>
      </c>
      <c r="J11" s="55">
        <f aca="true" t="shared" si="0" ref="J11:AG11">J10/17</f>
        <v>9.852941176470589</v>
      </c>
      <c r="K11" s="56">
        <f t="shared" si="0"/>
        <v>10</v>
      </c>
      <c r="L11" s="56">
        <f t="shared" si="0"/>
        <v>9.852941176470589</v>
      </c>
      <c r="M11" s="56">
        <f t="shared" si="0"/>
        <v>9.705882352941176</v>
      </c>
      <c r="N11" s="56">
        <f t="shared" si="0"/>
        <v>10</v>
      </c>
      <c r="O11" s="56">
        <f t="shared" si="0"/>
        <v>9.264705882352942</v>
      </c>
      <c r="P11" s="56">
        <f t="shared" si="0"/>
        <v>9.852941176470589</v>
      </c>
      <c r="Q11" s="56">
        <f t="shared" si="0"/>
        <v>6.323529411764706</v>
      </c>
      <c r="R11" s="56">
        <f t="shared" si="0"/>
        <v>4.411764705882353</v>
      </c>
      <c r="S11" s="56">
        <f t="shared" si="0"/>
        <v>4.411764705882353</v>
      </c>
      <c r="T11" s="56">
        <f t="shared" si="0"/>
        <v>6.176470588235294</v>
      </c>
      <c r="U11" s="56">
        <f t="shared" si="0"/>
        <v>5.882352941176471</v>
      </c>
      <c r="V11" s="56">
        <f t="shared" si="0"/>
        <v>5.882352941176471</v>
      </c>
      <c r="W11" s="56">
        <f t="shared" si="0"/>
        <v>5.735294117647059</v>
      </c>
      <c r="X11" s="56">
        <f t="shared" si="0"/>
        <v>4.705882352941177</v>
      </c>
      <c r="Y11" s="56">
        <f t="shared" si="0"/>
        <v>2.9411764705882355</v>
      </c>
      <c r="Z11" s="56">
        <f t="shared" si="0"/>
        <v>9.705882352941176</v>
      </c>
      <c r="AA11" s="56">
        <f t="shared" si="0"/>
        <v>9.705882352941176</v>
      </c>
      <c r="AB11" s="56">
        <f t="shared" si="0"/>
        <v>10</v>
      </c>
      <c r="AC11" s="56">
        <f t="shared" si="0"/>
        <v>10</v>
      </c>
      <c r="AD11" s="56">
        <f t="shared" si="0"/>
        <v>9.411764705882353</v>
      </c>
      <c r="AE11" s="56">
        <f t="shared" si="0"/>
        <v>8.088235294117647</v>
      </c>
      <c r="AF11" s="56">
        <f t="shared" si="0"/>
        <v>9.411764705882353</v>
      </c>
      <c r="AG11" s="57">
        <f t="shared" si="0"/>
        <v>10</v>
      </c>
    </row>
    <row r="13" spans="1:256" ht="12.75">
      <c r="A13"/>
      <c r="B13" s="29"/>
      <c r="C13" s="51">
        <v>2020</v>
      </c>
      <c r="D13" s="7">
        <v>10</v>
      </c>
      <c r="E13" s="34"/>
      <c r="F13" s="7">
        <v>5</v>
      </c>
      <c r="G13" s="34"/>
      <c r="H13" s="7">
        <v>0</v>
      </c>
      <c r="I13" s="35"/>
      <c r="J13" s="31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/>
      <c r="B14" s="29"/>
      <c r="C14" s="13" t="s">
        <v>89</v>
      </c>
      <c r="D14" s="36" t="s">
        <v>90</v>
      </c>
      <c r="E14" s="37"/>
      <c r="F14" s="36"/>
      <c r="G14" s="37"/>
      <c r="H14" s="36" t="s">
        <v>91</v>
      </c>
      <c r="I14" s="35">
        <v>4</v>
      </c>
      <c r="J14" s="31">
        <v>10</v>
      </c>
      <c r="K14" s="32">
        <v>10</v>
      </c>
      <c r="L14" s="32">
        <v>10</v>
      </c>
      <c r="M14" s="32">
        <v>10</v>
      </c>
      <c r="N14" s="32">
        <v>10</v>
      </c>
      <c r="O14" s="32">
        <v>10</v>
      </c>
      <c r="P14" s="32">
        <v>10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10</v>
      </c>
      <c r="AA14" s="32">
        <v>10</v>
      </c>
      <c r="AB14" s="32">
        <v>10</v>
      </c>
      <c r="AC14" s="32">
        <v>10</v>
      </c>
      <c r="AD14" s="32">
        <v>10</v>
      </c>
      <c r="AE14" s="32">
        <v>10</v>
      </c>
      <c r="AF14" s="32">
        <v>10</v>
      </c>
      <c r="AG14" s="33">
        <v>10</v>
      </c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6.75">
      <c r="A15"/>
      <c r="B15" s="29"/>
      <c r="C15" s="13" t="s">
        <v>92</v>
      </c>
      <c r="D15" s="36" t="s">
        <v>93</v>
      </c>
      <c r="E15" s="38"/>
      <c r="F15" s="36" t="s">
        <v>94</v>
      </c>
      <c r="G15" s="37"/>
      <c r="H15" s="36" t="s">
        <v>95</v>
      </c>
      <c r="I15" s="35">
        <v>2</v>
      </c>
      <c r="J15" s="31">
        <v>10</v>
      </c>
      <c r="K15" s="32">
        <v>10</v>
      </c>
      <c r="L15" s="32">
        <v>10</v>
      </c>
      <c r="M15" s="32">
        <v>10</v>
      </c>
      <c r="N15" s="32">
        <v>10</v>
      </c>
      <c r="O15" s="32">
        <v>10</v>
      </c>
      <c r="P15" s="32">
        <v>10</v>
      </c>
      <c r="Q15" s="32">
        <v>7.5</v>
      </c>
      <c r="R15" s="32">
        <v>5</v>
      </c>
      <c r="S15" s="32">
        <v>5</v>
      </c>
      <c r="T15" s="32">
        <v>5</v>
      </c>
      <c r="U15" s="32">
        <v>2.5</v>
      </c>
      <c r="V15" s="32">
        <v>2.5</v>
      </c>
      <c r="W15" s="32">
        <v>5</v>
      </c>
      <c r="X15" s="32">
        <v>0</v>
      </c>
      <c r="Y15" s="32">
        <v>0</v>
      </c>
      <c r="Z15" s="32">
        <v>10</v>
      </c>
      <c r="AA15" s="32">
        <v>10</v>
      </c>
      <c r="AB15" s="32">
        <v>10</v>
      </c>
      <c r="AC15" s="32">
        <v>10</v>
      </c>
      <c r="AD15" s="32">
        <v>10</v>
      </c>
      <c r="AE15" s="32">
        <v>7.5</v>
      </c>
      <c r="AF15" s="32">
        <v>10</v>
      </c>
      <c r="AG15" s="33">
        <v>10</v>
      </c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4.75">
      <c r="A16"/>
      <c r="B16" s="29"/>
      <c r="C16" s="13" t="s">
        <v>96</v>
      </c>
      <c r="D16" s="36" t="s">
        <v>93</v>
      </c>
      <c r="E16" s="38"/>
      <c r="F16" s="36" t="s">
        <v>97</v>
      </c>
      <c r="G16" s="37"/>
      <c r="H16" s="36" t="s">
        <v>98</v>
      </c>
      <c r="I16" s="35">
        <v>3</v>
      </c>
      <c r="J16" s="31">
        <v>10</v>
      </c>
      <c r="K16" s="32">
        <v>10</v>
      </c>
      <c r="L16" s="32">
        <v>10</v>
      </c>
      <c r="M16" s="32">
        <v>10</v>
      </c>
      <c r="N16" s="32">
        <v>10</v>
      </c>
      <c r="O16" s="32">
        <v>10</v>
      </c>
      <c r="P16" s="32">
        <v>10</v>
      </c>
      <c r="Q16" s="32">
        <v>10</v>
      </c>
      <c r="R16" s="32">
        <v>5</v>
      </c>
      <c r="S16" s="32">
        <v>5</v>
      </c>
      <c r="T16" s="32">
        <v>10</v>
      </c>
      <c r="U16" s="32">
        <v>10</v>
      </c>
      <c r="V16" s="32">
        <v>10</v>
      </c>
      <c r="W16" s="32">
        <v>10</v>
      </c>
      <c r="X16" s="32">
        <v>10</v>
      </c>
      <c r="Y16" s="32">
        <v>5</v>
      </c>
      <c r="Z16" s="32">
        <v>10</v>
      </c>
      <c r="AA16" s="32">
        <v>10</v>
      </c>
      <c r="AB16" s="32">
        <v>10</v>
      </c>
      <c r="AC16" s="32">
        <v>10</v>
      </c>
      <c r="AD16" s="32">
        <v>10</v>
      </c>
      <c r="AE16" s="32">
        <v>10</v>
      </c>
      <c r="AF16" s="32">
        <v>10</v>
      </c>
      <c r="AG16" s="33">
        <v>5</v>
      </c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4.75">
      <c r="A17"/>
      <c r="B17" s="29"/>
      <c r="C17" s="13" t="s">
        <v>99</v>
      </c>
      <c r="D17" s="36" t="s">
        <v>93</v>
      </c>
      <c r="E17" s="38"/>
      <c r="F17" s="36" t="s">
        <v>100</v>
      </c>
      <c r="G17" s="37"/>
      <c r="H17" s="36" t="s">
        <v>101</v>
      </c>
      <c r="I17" s="35">
        <v>2</v>
      </c>
      <c r="J17" s="31">
        <v>10</v>
      </c>
      <c r="K17" s="32">
        <v>10</v>
      </c>
      <c r="L17" s="32">
        <v>10</v>
      </c>
      <c r="M17" s="32">
        <v>10</v>
      </c>
      <c r="N17" s="32">
        <v>10</v>
      </c>
      <c r="O17" s="32">
        <v>10</v>
      </c>
      <c r="P17" s="32">
        <v>10</v>
      </c>
      <c r="Q17" s="32">
        <v>10</v>
      </c>
      <c r="R17" s="32">
        <v>10</v>
      </c>
      <c r="S17" s="32">
        <v>10</v>
      </c>
      <c r="T17" s="32">
        <v>10</v>
      </c>
      <c r="U17" s="32">
        <v>10</v>
      </c>
      <c r="V17" s="32">
        <v>10</v>
      </c>
      <c r="W17" s="32">
        <v>10</v>
      </c>
      <c r="X17" s="32">
        <v>10</v>
      </c>
      <c r="Y17" s="32">
        <v>0</v>
      </c>
      <c r="Z17" s="32">
        <v>10</v>
      </c>
      <c r="AA17" s="32">
        <v>10</v>
      </c>
      <c r="AB17" s="32">
        <v>10</v>
      </c>
      <c r="AC17" s="32">
        <v>10</v>
      </c>
      <c r="AD17" s="32">
        <v>10</v>
      </c>
      <c r="AE17" s="32">
        <v>5</v>
      </c>
      <c r="AF17" s="32">
        <v>10</v>
      </c>
      <c r="AG17" s="33">
        <v>10</v>
      </c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/>
      <c r="B18" s="29"/>
      <c r="C18" s="13" t="s">
        <v>102</v>
      </c>
      <c r="D18" s="14" t="s">
        <v>103</v>
      </c>
      <c r="E18" s="39"/>
      <c r="F18" s="40" t="s">
        <v>104</v>
      </c>
      <c r="G18" s="21"/>
      <c r="H18" s="14" t="s">
        <v>105</v>
      </c>
      <c r="I18" s="35">
        <v>1</v>
      </c>
      <c r="J18" s="31">
        <v>7.5</v>
      </c>
      <c r="K18" s="32">
        <v>10</v>
      </c>
      <c r="L18" s="32">
        <v>7.5</v>
      </c>
      <c r="M18" s="32">
        <v>5</v>
      </c>
      <c r="N18" s="32">
        <v>10</v>
      </c>
      <c r="O18" s="32">
        <v>5</v>
      </c>
      <c r="P18" s="32">
        <v>7.5</v>
      </c>
      <c r="Q18" s="32">
        <v>7.5</v>
      </c>
      <c r="R18" s="32">
        <v>5</v>
      </c>
      <c r="S18" s="32">
        <v>5</v>
      </c>
      <c r="T18" s="32">
        <v>10</v>
      </c>
      <c r="U18" s="32">
        <v>10</v>
      </c>
      <c r="V18" s="32">
        <v>10</v>
      </c>
      <c r="W18" s="32">
        <v>10</v>
      </c>
      <c r="X18" s="32">
        <v>10</v>
      </c>
      <c r="Y18" s="32">
        <v>10</v>
      </c>
      <c r="Z18" s="32">
        <v>5</v>
      </c>
      <c r="AA18" s="32">
        <v>5</v>
      </c>
      <c r="AB18" s="32">
        <v>10</v>
      </c>
      <c r="AC18" s="32">
        <v>10</v>
      </c>
      <c r="AD18" s="32">
        <v>0</v>
      </c>
      <c r="AE18" s="32">
        <v>0</v>
      </c>
      <c r="AF18" s="32">
        <v>0</v>
      </c>
      <c r="AG18" s="33">
        <v>10</v>
      </c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4.75">
      <c r="A19"/>
      <c r="B19" s="29"/>
      <c r="C19" s="13" t="s">
        <v>106</v>
      </c>
      <c r="D19" s="36" t="s">
        <v>107</v>
      </c>
      <c r="E19" s="14"/>
      <c r="F19" s="14" t="s">
        <v>108</v>
      </c>
      <c r="G19" s="14"/>
      <c r="H19" s="14" t="s">
        <v>109</v>
      </c>
      <c r="I19" s="35">
        <v>3</v>
      </c>
      <c r="J19" s="31">
        <v>10</v>
      </c>
      <c r="K19" s="32">
        <v>10</v>
      </c>
      <c r="L19" s="32">
        <v>10</v>
      </c>
      <c r="M19" s="32">
        <v>10</v>
      </c>
      <c r="N19" s="32">
        <v>10</v>
      </c>
      <c r="O19" s="32">
        <v>10</v>
      </c>
      <c r="P19" s="32">
        <v>10</v>
      </c>
      <c r="Q19" s="32">
        <v>7.5</v>
      </c>
      <c r="R19" s="32">
        <v>5</v>
      </c>
      <c r="S19" s="32">
        <v>5</v>
      </c>
      <c r="T19" s="32">
        <v>10</v>
      </c>
      <c r="U19" s="32">
        <v>10</v>
      </c>
      <c r="V19" s="32">
        <v>10</v>
      </c>
      <c r="W19" s="32">
        <v>7.5</v>
      </c>
      <c r="X19" s="32">
        <v>10</v>
      </c>
      <c r="Y19" s="32">
        <v>10</v>
      </c>
      <c r="Z19" s="32">
        <v>10</v>
      </c>
      <c r="AA19" s="32">
        <v>10</v>
      </c>
      <c r="AB19" s="32">
        <v>10</v>
      </c>
      <c r="AC19" s="32">
        <v>10</v>
      </c>
      <c r="AD19" s="32">
        <v>10</v>
      </c>
      <c r="AE19" s="32">
        <v>10</v>
      </c>
      <c r="AF19" s="32">
        <v>10</v>
      </c>
      <c r="AG19" s="33">
        <v>10</v>
      </c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4.75">
      <c r="A20"/>
      <c r="B20" s="29"/>
      <c r="C20" s="13" t="s">
        <v>110</v>
      </c>
      <c r="D20" s="36" t="s">
        <v>111</v>
      </c>
      <c r="E20" s="14"/>
      <c r="F20" s="14" t="s">
        <v>112</v>
      </c>
      <c r="G20" s="14"/>
      <c r="H20" s="14" t="s">
        <v>113</v>
      </c>
      <c r="I20" s="35">
        <v>4</v>
      </c>
      <c r="J20" s="31">
        <v>10</v>
      </c>
      <c r="K20" s="32">
        <v>10</v>
      </c>
      <c r="L20" s="32">
        <v>10</v>
      </c>
      <c r="M20" s="32">
        <v>10</v>
      </c>
      <c r="N20" s="32">
        <v>10</v>
      </c>
      <c r="O20" s="32">
        <v>7.5</v>
      </c>
      <c r="P20" s="32">
        <v>10</v>
      </c>
      <c r="Q20" s="32">
        <v>7.5</v>
      </c>
      <c r="R20" s="32">
        <v>5</v>
      </c>
      <c r="S20" s="32">
        <v>5</v>
      </c>
      <c r="T20" s="32">
        <v>5</v>
      </c>
      <c r="U20" s="32">
        <v>5</v>
      </c>
      <c r="V20" s="32">
        <v>5</v>
      </c>
      <c r="W20" s="32">
        <v>5</v>
      </c>
      <c r="X20" s="32">
        <v>0</v>
      </c>
      <c r="Y20" s="32">
        <v>0</v>
      </c>
      <c r="Z20" s="32">
        <v>10</v>
      </c>
      <c r="AA20" s="32">
        <v>10</v>
      </c>
      <c r="AB20" s="32">
        <v>10</v>
      </c>
      <c r="AC20" s="32">
        <v>10</v>
      </c>
      <c r="AD20" s="32">
        <v>10</v>
      </c>
      <c r="AE20" s="32">
        <v>7.5</v>
      </c>
      <c r="AF20" s="32">
        <v>10</v>
      </c>
      <c r="AG20" s="33">
        <v>10</v>
      </c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hidden="1">
      <c r="A21"/>
      <c r="B21" s="29"/>
      <c r="C21" s="41"/>
      <c r="D21" s="42"/>
      <c r="E21" s="42"/>
      <c r="F21" s="42"/>
      <c r="G21" s="42"/>
      <c r="H21" s="42"/>
      <c r="I21" s="2" t="s">
        <v>86</v>
      </c>
      <c r="J21" s="52">
        <f>I13*J13+I14*J14+I15*J15+I16*J16+I17*J17+I18*J18+I19*J19+I20*J20</f>
        <v>187.5</v>
      </c>
      <c r="K21" s="53">
        <f>I13*K13+I14*K14+I15*K15+I16*K16+I17*K17+I18*K18+I19*K19+I20*K20</f>
        <v>190</v>
      </c>
      <c r="L21" s="53">
        <f>I13*L13+I14*L14+I15*L15+I16*L16+I17*L17+I18*L18+I19*L19+I20*L20</f>
        <v>187.5</v>
      </c>
      <c r="M21" s="53">
        <f>I13*M13+I14*M14+I15*M15+I16*M16+I17*M17+I18*M18+I19*M19+I20*M20</f>
        <v>185</v>
      </c>
      <c r="N21" s="53">
        <f>I13*N13+I14*N14+I15*N15+I16*N16+I17*N17+I18*N18+I19*N19+I20*N20</f>
        <v>190</v>
      </c>
      <c r="O21" s="53">
        <f>I13*O13+I14*O14+I15*O15+I16*O16+I17*O17+I18*O18+I19*O19+I20*O20</f>
        <v>175</v>
      </c>
      <c r="P21" s="53">
        <f>I13*P13+I14*P14+I15*P15+I16*P16+I17*P17+I18*P18+I19*P19+I20*P20</f>
        <v>187.5</v>
      </c>
      <c r="Q21" s="53">
        <f>I13*Q13+I14*Q14+I15*Q15+I16*Q16+I17*Q17+I18*Q18+I19*Q19+I20*Q20</f>
        <v>125</v>
      </c>
      <c r="R21" s="53">
        <f>I13*R13+I14*R14+I15*R15+I16*R16+I17*R17+I18*R18+I19*R19+I20*R20</f>
        <v>85</v>
      </c>
      <c r="S21" s="53">
        <f>I13*S13+I14*S14+I15*S15+I16*S16+I17*S17+I18*S18+I19*S19+I20*S20</f>
        <v>85</v>
      </c>
      <c r="T21" s="53">
        <f>I13*T13+I14*T14+I15*T15+I16*T16+I17*T17+I18*T18+I19*T19+I20*T20</f>
        <v>120</v>
      </c>
      <c r="U21" s="53">
        <f>I13*U13+I14*U14+I15*U15+I16*U16+I17*U17+I18*U18+I19*U19+I20*U20</f>
        <v>115</v>
      </c>
      <c r="V21" s="53">
        <f>I13*V13+I14*V14+I15*V15+I16*V16+I17*V17+I18*V18+I19*V19+I20*V20</f>
        <v>115</v>
      </c>
      <c r="W21" s="53">
        <f>I13*W13+I14*W14+I15*W15+I16*W16+I17*W17+I18*W18+I19*W19+I20*W20</f>
        <v>112.5</v>
      </c>
      <c r="X21" s="53">
        <f>I13*X13+I14*X14+I15*X15+I16*X16+I17*X17+I18*X18+I19*X19+I20*X20</f>
        <v>90</v>
      </c>
      <c r="Y21" s="53">
        <f>I13*Y13+I14*Y14+I15*Y15+I16*Y16+I17*Y17+I18*Y18+I19*Y19+I20*Y20</f>
        <v>55</v>
      </c>
      <c r="Z21" s="53">
        <f>I13*Z13+I14*Z14+I15*Z15+I16*Z16+I17*Z17+I18*Z18+I19*Z19+I20*Z20</f>
        <v>185</v>
      </c>
      <c r="AA21" s="53">
        <f>I13*AA13+I14*AA14+I15*AA15+I16*AA16+I17*AA17+I18*AA18+I19*AA19+I20*AA20</f>
        <v>185</v>
      </c>
      <c r="AB21" s="53">
        <f>I13*AB13+I14*AB14+I15*AB15+I16*AB16+I17*AB17+I18*AB18+I19*AB19+I20*AB20</f>
        <v>190</v>
      </c>
      <c r="AC21" s="53">
        <f>I13*AC13+I14*AC14+I15*AC15+I16*AC16+I17*AC17+I18*AC18+I19*AC19+I20*AC20</f>
        <v>190</v>
      </c>
      <c r="AD21" s="53">
        <f>I13*AD13+I14*AD14+I15*AD15+I16*AD16+I17*AD17+I18*AD18+I19*AD19+I20*AD20</f>
        <v>180</v>
      </c>
      <c r="AE21" s="53">
        <f>I13*AE13+I14*AE14+I15*AE15+I16*AE16+I17*AE17+I18*AE18+I19*AE19+I20*AE20</f>
        <v>155</v>
      </c>
      <c r="AF21" s="53">
        <f>I13*AF13+I14*AF14+I15*AF15+I16*AF16+I17*AF17+I18*AF18+I19*AF19+I20*AF20</f>
        <v>180</v>
      </c>
      <c r="AG21" s="54">
        <f>I13*AG13+I14*AG14+I15*AG15+I16*AG16+I17*AG17+I18*AG18+I19*AG19+I20*AG20</f>
        <v>175</v>
      </c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3:33" s="26" customFormat="1" ht="12.75">
      <c r="C22" s="27"/>
      <c r="D22" s="27"/>
      <c r="E22" s="27"/>
      <c r="F22" s="27"/>
      <c r="G22" s="27"/>
      <c r="H22" s="27"/>
      <c r="I22" s="26" t="s">
        <v>87</v>
      </c>
      <c r="J22" s="55">
        <f>J21/SUM($I14:$I20)</f>
        <v>9.868421052631579</v>
      </c>
      <c r="K22" s="55">
        <f aca="true" t="shared" si="1" ref="K22:AG22">K21/SUM($I14:$I20)</f>
        <v>10</v>
      </c>
      <c r="L22" s="55">
        <f t="shared" si="1"/>
        <v>9.868421052631579</v>
      </c>
      <c r="M22" s="55">
        <f t="shared" si="1"/>
        <v>9.736842105263158</v>
      </c>
      <c r="N22" s="55">
        <f t="shared" si="1"/>
        <v>10</v>
      </c>
      <c r="O22" s="55">
        <f t="shared" si="1"/>
        <v>9.210526315789474</v>
      </c>
      <c r="P22" s="55">
        <f t="shared" si="1"/>
        <v>9.868421052631579</v>
      </c>
      <c r="Q22" s="55">
        <f t="shared" si="1"/>
        <v>6.578947368421052</v>
      </c>
      <c r="R22" s="55">
        <f t="shared" si="1"/>
        <v>4.473684210526316</v>
      </c>
      <c r="S22" s="55">
        <f t="shared" si="1"/>
        <v>4.473684210526316</v>
      </c>
      <c r="T22" s="55">
        <f t="shared" si="1"/>
        <v>6.315789473684211</v>
      </c>
      <c r="U22" s="55">
        <f t="shared" si="1"/>
        <v>6.052631578947368</v>
      </c>
      <c r="V22" s="55">
        <f t="shared" si="1"/>
        <v>6.052631578947368</v>
      </c>
      <c r="W22" s="55">
        <f t="shared" si="1"/>
        <v>5.921052631578948</v>
      </c>
      <c r="X22" s="55">
        <f t="shared" si="1"/>
        <v>4.7368421052631575</v>
      </c>
      <c r="Y22" s="55">
        <f t="shared" si="1"/>
        <v>2.8947368421052633</v>
      </c>
      <c r="Z22" s="55">
        <f t="shared" si="1"/>
        <v>9.736842105263158</v>
      </c>
      <c r="AA22" s="55">
        <f t="shared" si="1"/>
        <v>9.736842105263158</v>
      </c>
      <c r="AB22" s="55">
        <f t="shared" si="1"/>
        <v>10</v>
      </c>
      <c r="AC22" s="55">
        <f t="shared" si="1"/>
        <v>10</v>
      </c>
      <c r="AD22" s="55">
        <f t="shared" si="1"/>
        <v>9.473684210526315</v>
      </c>
      <c r="AE22" s="55">
        <f t="shared" si="1"/>
        <v>8.157894736842104</v>
      </c>
      <c r="AF22" s="55">
        <f t="shared" si="1"/>
        <v>9.473684210526315</v>
      </c>
      <c r="AG22" s="55">
        <f t="shared" si="1"/>
        <v>9.210526315789474</v>
      </c>
    </row>
    <row r="24" spans="1:256" ht="12.75">
      <c r="A24"/>
      <c r="B24" s="29"/>
      <c r="C24" s="51">
        <v>2035</v>
      </c>
      <c r="D24" s="7">
        <v>10</v>
      </c>
      <c r="E24" s="34"/>
      <c r="F24" s="7">
        <v>5</v>
      </c>
      <c r="G24" s="34"/>
      <c r="H24" s="7">
        <v>0</v>
      </c>
      <c r="I24" s="35"/>
      <c r="J24" s="31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/>
      <c r="B25" s="29"/>
      <c r="C25" s="13" t="s">
        <v>89</v>
      </c>
      <c r="D25" s="36" t="s">
        <v>90</v>
      </c>
      <c r="E25" s="37"/>
      <c r="F25" s="36"/>
      <c r="G25" s="37"/>
      <c r="H25" s="36" t="s">
        <v>91</v>
      </c>
      <c r="I25" s="35">
        <v>4</v>
      </c>
      <c r="J25" s="31">
        <v>10</v>
      </c>
      <c r="K25" s="32">
        <v>10</v>
      </c>
      <c r="L25" s="32">
        <v>10</v>
      </c>
      <c r="M25" s="32">
        <v>10</v>
      </c>
      <c r="N25" s="32">
        <v>10</v>
      </c>
      <c r="O25" s="32">
        <v>10</v>
      </c>
      <c r="P25" s="32">
        <v>10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10</v>
      </c>
      <c r="AA25" s="32">
        <v>10</v>
      </c>
      <c r="AB25" s="32">
        <v>10</v>
      </c>
      <c r="AC25" s="32">
        <v>10</v>
      </c>
      <c r="AD25" s="32">
        <v>10</v>
      </c>
      <c r="AE25" s="32">
        <v>10</v>
      </c>
      <c r="AF25" s="32">
        <v>10</v>
      </c>
      <c r="AG25" s="33">
        <v>10</v>
      </c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6.75">
      <c r="A26"/>
      <c r="B26" s="29"/>
      <c r="C26" s="13" t="s">
        <v>92</v>
      </c>
      <c r="D26" s="36" t="s">
        <v>93</v>
      </c>
      <c r="E26" s="38"/>
      <c r="F26" s="36" t="s">
        <v>94</v>
      </c>
      <c r="G26" s="37"/>
      <c r="H26" s="36" t="s">
        <v>95</v>
      </c>
      <c r="I26" s="35">
        <v>3</v>
      </c>
      <c r="J26" s="31">
        <v>10</v>
      </c>
      <c r="K26" s="32">
        <v>10</v>
      </c>
      <c r="L26" s="32">
        <v>10</v>
      </c>
      <c r="M26" s="32">
        <v>10</v>
      </c>
      <c r="N26" s="32">
        <v>10</v>
      </c>
      <c r="O26" s="32">
        <v>10</v>
      </c>
      <c r="P26" s="32">
        <v>10</v>
      </c>
      <c r="Q26" s="32">
        <v>7.5</v>
      </c>
      <c r="R26" s="32">
        <v>7.5</v>
      </c>
      <c r="S26" s="32">
        <v>7.5</v>
      </c>
      <c r="T26" s="32">
        <v>5</v>
      </c>
      <c r="U26" s="32">
        <v>5</v>
      </c>
      <c r="V26" s="32">
        <v>2.5</v>
      </c>
      <c r="W26" s="32">
        <v>5</v>
      </c>
      <c r="X26" s="32">
        <v>0</v>
      </c>
      <c r="Y26" s="32">
        <v>0</v>
      </c>
      <c r="Z26" s="32">
        <v>10</v>
      </c>
      <c r="AA26" s="32">
        <v>10</v>
      </c>
      <c r="AB26" s="32">
        <v>10</v>
      </c>
      <c r="AC26" s="32">
        <v>10</v>
      </c>
      <c r="AD26" s="32">
        <v>10</v>
      </c>
      <c r="AE26" s="32">
        <v>7.5</v>
      </c>
      <c r="AF26" s="32">
        <v>10</v>
      </c>
      <c r="AG26" s="33">
        <v>10</v>
      </c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4.75">
      <c r="A27"/>
      <c r="B27" s="29"/>
      <c r="C27" s="13" t="s">
        <v>96</v>
      </c>
      <c r="D27" s="36" t="s">
        <v>93</v>
      </c>
      <c r="E27" s="38"/>
      <c r="F27" s="36" t="s">
        <v>97</v>
      </c>
      <c r="G27" s="37"/>
      <c r="H27" s="36" t="s">
        <v>98</v>
      </c>
      <c r="I27" s="35">
        <v>4</v>
      </c>
      <c r="J27" s="31">
        <v>10</v>
      </c>
      <c r="K27" s="32">
        <v>10</v>
      </c>
      <c r="L27" s="32">
        <v>10</v>
      </c>
      <c r="M27" s="32">
        <v>10</v>
      </c>
      <c r="N27" s="32">
        <v>10</v>
      </c>
      <c r="O27" s="32">
        <v>10</v>
      </c>
      <c r="P27" s="32">
        <v>10</v>
      </c>
      <c r="Q27" s="32">
        <v>10</v>
      </c>
      <c r="R27" s="32">
        <v>5</v>
      </c>
      <c r="S27" s="32">
        <v>5</v>
      </c>
      <c r="T27" s="32">
        <v>10</v>
      </c>
      <c r="U27" s="32">
        <v>10</v>
      </c>
      <c r="V27" s="32">
        <v>10</v>
      </c>
      <c r="W27" s="32">
        <v>10</v>
      </c>
      <c r="X27" s="32">
        <v>10</v>
      </c>
      <c r="Y27" s="32">
        <v>5</v>
      </c>
      <c r="Z27" s="32">
        <v>10</v>
      </c>
      <c r="AA27" s="32">
        <v>10</v>
      </c>
      <c r="AB27" s="32">
        <v>10</v>
      </c>
      <c r="AC27" s="32">
        <v>10</v>
      </c>
      <c r="AD27" s="32">
        <v>10</v>
      </c>
      <c r="AE27" s="32">
        <v>10</v>
      </c>
      <c r="AF27" s="32">
        <v>10</v>
      </c>
      <c r="AG27" s="33">
        <v>5</v>
      </c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4.75">
      <c r="A28"/>
      <c r="B28" s="29"/>
      <c r="C28" s="13" t="s">
        <v>99</v>
      </c>
      <c r="D28" s="36" t="s">
        <v>93</v>
      </c>
      <c r="E28" s="38"/>
      <c r="F28" s="36" t="s">
        <v>100</v>
      </c>
      <c r="G28" s="37"/>
      <c r="H28" s="36" t="s">
        <v>101</v>
      </c>
      <c r="I28" s="35">
        <v>3</v>
      </c>
      <c r="J28" s="31">
        <v>10</v>
      </c>
      <c r="K28" s="32">
        <v>10</v>
      </c>
      <c r="L28" s="32">
        <v>10</v>
      </c>
      <c r="M28" s="32">
        <v>10</v>
      </c>
      <c r="N28" s="32">
        <v>10</v>
      </c>
      <c r="O28" s="32">
        <v>10</v>
      </c>
      <c r="P28" s="32">
        <v>10</v>
      </c>
      <c r="Q28" s="32">
        <v>10</v>
      </c>
      <c r="R28" s="32">
        <v>10</v>
      </c>
      <c r="S28" s="32">
        <v>10</v>
      </c>
      <c r="T28" s="32">
        <v>10</v>
      </c>
      <c r="U28" s="32">
        <v>10</v>
      </c>
      <c r="V28" s="32">
        <v>10</v>
      </c>
      <c r="W28" s="32">
        <v>10</v>
      </c>
      <c r="X28" s="32">
        <v>10</v>
      </c>
      <c r="Y28" s="32">
        <v>0</v>
      </c>
      <c r="Z28" s="32">
        <v>10</v>
      </c>
      <c r="AA28" s="32">
        <v>10</v>
      </c>
      <c r="AB28" s="32">
        <v>10</v>
      </c>
      <c r="AC28" s="32">
        <v>10</v>
      </c>
      <c r="AD28" s="32">
        <v>10</v>
      </c>
      <c r="AE28" s="32">
        <v>5</v>
      </c>
      <c r="AF28" s="32">
        <v>10</v>
      </c>
      <c r="AG28" s="33">
        <v>10</v>
      </c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/>
      <c r="B29" s="29"/>
      <c r="C29" s="13" t="s">
        <v>102</v>
      </c>
      <c r="D29" s="14" t="s">
        <v>103</v>
      </c>
      <c r="E29" s="39"/>
      <c r="F29" s="40" t="s">
        <v>104</v>
      </c>
      <c r="G29" s="21"/>
      <c r="H29" s="14" t="s">
        <v>105</v>
      </c>
      <c r="I29" s="35">
        <v>1</v>
      </c>
      <c r="J29" s="31">
        <v>7.5</v>
      </c>
      <c r="K29" s="32">
        <v>10</v>
      </c>
      <c r="L29" s="32">
        <v>7.5</v>
      </c>
      <c r="M29" s="32">
        <v>5</v>
      </c>
      <c r="N29" s="32">
        <v>10</v>
      </c>
      <c r="O29" s="32">
        <v>5</v>
      </c>
      <c r="P29" s="32">
        <v>7.5</v>
      </c>
      <c r="Q29" s="32">
        <v>7.5</v>
      </c>
      <c r="R29" s="32">
        <v>5</v>
      </c>
      <c r="S29" s="32">
        <v>5</v>
      </c>
      <c r="T29" s="32">
        <v>10</v>
      </c>
      <c r="U29" s="32">
        <v>10</v>
      </c>
      <c r="V29" s="32">
        <v>10</v>
      </c>
      <c r="W29" s="32">
        <v>10</v>
      </c>
      <c r="X29" s="32">
        <v>10</v>
      </c>
      <c r="Y29" s="32">
        <v>10</v>
      </c>
      <c r="Z29" s="32">
        <v>5</v>
      </c>
      <c r="AA29" s="32">
        <v>5</v>
      </c>
      <c r="AB29" s="32">
        <v>10</v>
      </c>
      <c r="AC29" s="32">
        <v>10</v>
      </c>
      <c r="AD29" s="32">
        <v>0</v>
      </c>
      <c r="AE29" s="32">
        <v>0</v>
      </c>
      <c r="AF29" s="32">
        <v>0</v>
      </c>
      <c r="AG29" s="33">
        <v>10</v>
      </c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.75">
      <c r="A30"/>
      <c r="B30" s="29"/>
      <c r="C30" s="13" t="s">
        <v>106</v>
      </c>
      <c r="D30" s="36" t="s">
        <v>107</v>
      </c>
      <c r="E30" s="14"/>
      <c r="F30" s="14" t="s">
        <v>108</v>
      </c>
      <c r="G30" s="14"/>
      <c r="H30" s="14" t="s">
        <v>109</v>
      </c>
      <c r="I30" s="35">
        <v>2</v>
      </c>
      <c r="J30" s="31">
        <v>10</v>
      </c>
      <c r="K30" s="32">
        <v>10</v>
      </c>
      <c r="L30" s="32">
        <v>10</v>
      </c>
      <c r="M30" s="32">
        <v>10</v>
      </c>
      <c r="N30" s="32">
        <v>10</v>
      </c>
      <c r="O30" s="32">
        <v>10</v>
      </c>
      <c r="P30" s="32">
        <v>10</v>
      </c>
      <c r="Q30" s="32">
        <v>7.5</v>
      </c>
      <c r="R30" s="32">
        <v>5</v>
      </c>
      <c r="S30" s="32">
        <v>5</v>
      </c>
      <c r="T30" s="32">
        <v>10</v>
      </c>
      <c r="U30" s="32">
        <v>10</v>
      </c>
      <c r="V30" s="32">
        <v>10</v>
      </c>
      <c r="W30" s="32">
        <v>7.5</v>
      </c>
      <c r="X30" s="32">
        <v>10</v>
      </c>
      <c r="Y30" s="32">
        <v>10</v>
      </c>
      <c r="Z30" s="32">
        <v>10</v>
      </c>
      <c r="AA30" s="32">
        <v>10</v>
      </c>
      <c r="AB30" s="32">
        <v>10</v>
      </c>
      <c r="AC30" s="32">
        <v>10</v>
      </c>
      <c r="AD30" s="32">
        <v>10</v>
      </c>
      <c r="AE30" s="32">
        <v>10</v>
      </c>
      <c r="AF30" s="32">
        <v>10</v>
      </c>
      <c r="AG30" s="33">
        <v>10</v>
      </c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.75">
      <c r="A31"/>
      <c r="B31" s="29"/>
      <c r="C31" s="13" t="s">
        <v>110</v>
      </c>
      <c r="D31" s="36" t="s">
        <v>111</v>
      </c>
      <c r="E31" s="14"/>
      <c r="F31" s="14" t="s">
        <v>112</v>
      </c>
      <c r="G31" s="14"/>
      <c r="H31" s="14" t="s">
        <v>113</v>
      </c>
      <c r="I31" s="35">
        <v>6</v>
      </c>
      <c r="J31" s="31">
        <v>10</v>
      </c>
      <c r="K31" s="32">
        <v>10</v>
      </c>
      <c r="L31" s="32">
        <v>10</v>
      </c>
      <c r="M31" s="32">
        <v>10</v>
      </c>
      <c r="N31" s="32">
        <v>10</v>
      </c>
      <c r="O31" s="32">
        <v>7.5</v>
      </c>
      <c r="P31" s="32">
        <v>10</v>
      </c>
      <c r="Q31" s="32">
        <v>7.5</v>
      </c>
      <c r="R31" s="32">
        <v>5</v>
      </c>
      <c r="S31" s="32">
        <v>7.5</v>
      </c>
      <c r="T31" s="32">
        <v>5</v>
      </c>
      <c r="U31" s="32">
        <v>5</v>
      </c>
      <c r="V31" s="32">
        <v>5</v>
      </c>
      <c r="W31" s="32">
        <v>5</v>
      </c>
      <c r="X31" s="32">
        <v>0</v>
      </c>
      <c r="Y31" s="32">
        <v>0</v>
      </c>
      <c r="Z31" s="32">
        <v>10</v>
      </c>
      <c r="AA31" s="32">
        <v>10</v>
      </c>
      <c r="AB31" s="32">
        <v>10</v>
      </c>
      <c r="AC31" s="32">
        <v>10</v>
      </c>
      <c r="AD31" s="32">
        <v>10</v>
      </c>
      <c r="AE31" s="32">
        <v>7.5</v>
      </c>
      <c r="AF31" s="32">
        <v>10</v>
      </c>
      <c r="AG31" s="33">
        <v>10</v>
      </c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hidden="1">
      <c r="A32"/>
      <c r="B32" s="29"/>
      <c r="C32" s="41"/>
      <c r="D32" s="42"/>
      <c r="E32" s="42"/>
      <c r="F32" s="42"/>
      <c r="G32" s="42"/>
      <c r="H32" s="42"/>
      <c r="I32" s="2" t="s">
        <v>86</v>
      </c>
      <c r="J32" s="52">
        <f>I24*J24+I25*J25+I26*J26+I27*J27+I28*J28+I29*J29+I30*J30+I31*J31</f>
        <v>227.5</v>
      </c>
      <c r="K32" s="53">
        <f>I24*K24+I25*K25+I26*K26+I27*K27+I28*K28+I29*K29+I30*K30+I31*K31</f>
        <v>230</v>
      </c>
      <c r="L32" s="53">
        <f>I24*L24+I25*L25+I26*L26+I27*L27+I28*L28+I29*L29+I30*L30+I31*L31</f>
        <v>227.5</v>
      </c>
      <c r="M32" s="53">
        <f>I24*M24+I25*M25+I26*M26+I27*M27+I28*M28+I29*M29+I30*M30+I31*M31</f>
        <v>225</v>
      </c>
      <c r="N32" s="53">
        <f>I24*N24+I25*N25+I26*N26+I27*N27+I28*N28+I29*N29+I30*N30+I31*N31</f>
        <v>230</v>
      </c>
      <c r="O32" s="53">
        <f>I24*O24+I25*O25+I26*O26+I27*O27+I28*O28+I29*O29+I30*O30+I31*O31</f>
        <v>210</v>
      </c>
      <c r="P32" s="53">
        <f>I24*P24+I25*P25+I26*P26+I27*P27+I28*P28+I29*P29+I30*P30+I31*P31</f>
        <v>227.5</v>
      </c>
      <c r="Q32" s="53">
        <f>I24*Q24+I25*Q25+I26*Q26+I27*Q27+I28*Q28+I29*Q29+I30*Q30+I31*Q31</f>
        <v>160</v>
      </c>
      <c r="R32" s="53">
        <f>I24*R24+I25*R25+I26*R26+I27*R27+I28*R28+I29*R29+I30*R30+I31*R31</f>
        <v>117.5</v>
      </c>
      <c r="S32" s="53">
        <f>I24*S24+I25*S25+I26*S26+I27*S27+I28*S28+I29*S29+I30*S30+I31*S31</f>
        <v>132.5</v>
      </c>
      <c r="T32" s="53">
        <f>I24*T24+I25*T25+I26*T26+I27*T27+I28*T28+I29*T29+I30*T30+I31*T31</f>
        <v>145</v>
      </c>
      <c r="U32" s="53">
        <f>I24*U24+I25*U25+I26*U26+I27*U27+I28*U28+I29*U29+I30*U30+I31*U31</f>
        <v>145</v>
      </c>
      <c r="V32" s="53">
        <f>I24*V24+I25*V25+I26*V26+I27*V27+I28*V28+I29*V29+I30*V30+I31*V31</f>
        <v>137.5</v>
      </c>
      <c r="W32" s="53">
        <f>I24*W24+I25*W25+I26*W26+I27*W27+I28*W28+I29*W29+I30*W30+I31*W31</f>
        <v>140</v>
      </c>
      <c r="X32" s="53">
        <f>I24*X24+I25*X25+I26*X26+I27*X27+I28*X28+I29*X29+I30*X30+I31*X31</f>
        <v>100</v>
      </c>
      <c r="Y32" s="53">
        <f>I24*Y24+I25*Y25+I26*Y26+I27*Y27+I28*Y28+I29*Y29+I30*Y30+I31*Y31</f>
        <v>50</v>
      </c>
      <c r="Z32" s="53">
        <f>I24*Z24+I25*Z25+I26*Z26+I27*Z27+I28*Z28+I29*Z29+I30*Z30+I31*Z31</f>
        <v>225</v>
      </c>
      <c r="AA32" s="53">
        <f>I24*AA24+I25*AA25+I26*AA26+I27*AA27+I28*AA28+I29*AA29+I30*AA30+I31*AA31</f>
        <v>225</v>
      </c>
      <c r="AB32" s="53">
        <f>I24*AB24+I25*AB25+I26*AB26+I27*AB27+I28*AB28+I29*AB29+I30*AB30+I31*AB31</f>
        <v>230</v>
      </c>
      <c r="AC32" s="53">
        <f>I24*AC24+I25*AC25+I26*AC26+I27*AC27+I28*AC28+I29*AC29+I30*AC30+I31*AC31</f>
        <v>230</v>
      </c>
      <c r="AD32" s="53">
        <f>I24*AD24+I25*AD25+I26*AD26+I27*AD27+I28*AD28+I29*AD29+I30*AD30+I31*AD31</f>
        <v>220</v>
      </c>
      <c r="AE32" s="53">
        <f>I24*AE24+I25*AE25+I26*AE26+I27*AE27+I28*AE28+I29*AE29+I30*AE30+I31*AE31</f>
        <v>182.5</v>
      </c>
      <c r="AF32" s="53">
        <f>I24*AF24+I25*AF25+I26*AF26+I27*AF27+I28*AF28+I29*AF29+I30*AF30+I31*AF31</f>
        <v>220</v>
      </c>
      <c r="AG32" s="54">
        <f>I24*AG24+I25*AG25+I26*AG26+I27*AG27+I28*AG28+I29*AG29+I30*AG30+I31*AG31</f>
        <v>210</v>
      </c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3:33" s="26" customFormat="1" ht="12.75">
      <c r="C33" s="27"/>
      <c r="D33" s="27"/>
      <c r="E33" s="27"/>
      <c r="F33" s="27"/>
      <c r="G33" s="27"/>
      <c r="H33" s="27"/>
      <c r="I33" s="26" t="s">
        <v>87</v>
      </c>
      <c r="J33" s="55">
        <f>J32/SUM($I25:$I31)</f>
        <v>9.891304347826088</v>
      </c>
      <c r="K33" s="55">
        <f aca="true" t="shared" si="2" ref="K33:AG33">K32/SUM($I25:$I31)</f>
        <v>10</v>
      </c>
      <c r="L33" s="55">
        <f t="shared" si="2"/>
        <v>9.891304347826088</v>
      </c>
      <c r="M33" s="55">
        <f t="shared" si="2"/>
        <v>9.782608695652174</v>
      </c>
      <c r="N33" s="55">
        <f t="shared" si="2"/>
        <v>10</v>
      </c>
      <c r="O33" s="55">
        <f t="shared" si="2"/>
        <v>9.130434782608695</v>
      </c>
      <c r="P33" s="55">
        <f t="shared" si="2"/>
        <v>9.891304347826088</v>
      </c>
      <c r="Q33" s="55">
        <f t="shared" si="2"/>
        <v>6.956521739130435</v>
      </c>
      <c r="R33" s="55">
        <f t="shared" si="2"/>
        <v>5.108695652173913</v>
      </c>
      <c r="S33" s="55">
        <f t="shared" si="2"/>
        <v>5.760869565217392</v>
      </c>
      <c r="T33" s="55">
        <f t="shared" si="2"/>
        <v>6.304347826086956</v>
      </c>
      <c r="U33" s="55">
        <f t="shared" si="2"/>
        <v>6.304347826086956</v>
      </c>
      <c r="V33" s="55">
        <f t="shared" si="2"/>
        <v>5.978260869565218</v>
      </c>
      <c r="W33" s="55">
        <f t="shared" si="2"/>
        <v>6.086956521739131</v>
      </c>
      <c r="X33" s="55">
        <f t="shared" si="2"/>
        <v>4.3478260869565215</v>
      </c>
      <c r="Y33" s="55">
        <f t="shared" si="2"/>
        <v>2.1739130434782608</v>
      </c>
      <c r="Z33" s="55">
        <f t="shared" si="2"/>
        <v>9.782608695652174</v>
      </c>
      <c r="AA33" s="55">
        <f t="shared" si="2"/>
        <v>9.782608695652174</v>
      </c>
      <c r="AB33" s="55">
        <f t="shared" si="2"/>
        <v>10</v>
      </c>
      <c r="AC33" s="55">
        <f t="shared" si="2"/>
        <v>10</v>
      </c>
      <c r="AD33" s="55">
        <f t="shared" si="2"/>
        <v>9.565217391304348</v>
      </c>
      <c r="AE33" s="55">
        <f t="shared" si="2"/>
        <v>7.934782608695652</v>
      </c>
      <c r="AF33" s="55">
        <f t="shared" si="2"/>
        <v>9.565217391304348</v>
      </c>
      <c r="AG33" s="55">
        <f t="shared" si="2"/>
        <v>9.130434782608695</v>
      </c>
    </row>
  </sheetData>
  <mergeCells count="1">
    <mergeCell ref="C1:H1"/>
  </mergeCells>
  <printOptions horizontalCentered="1" verticalCentered="1"/>
  <pageMargins left="0.39375" right="0.31527777777777777" top="0.19652777777777777" bottom="0.5118055555555556" header="0.5118055555555556" footer="0.5118055555555556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66" zoomScaleNormal="66" workbookViewId="0" topLeftCell="A3">
      <selection activeCell="A1" sqref="A1"/>
    </sheetView>
  </sheetViews>
  <sheetFormatPr defaultColWidth="12.57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tabSelected="1" zoomScale="66" zoomScaleNormal="66" workbookViewId="0" topLeftCell="T25">
      <selection activeCell="AG48" sqref="AG48"/>
    </sheetView>
  </sheetViews>
  <sheetFormatPr defaultColWidth="9.140625" defaultRowHeight="12.75"/>
  <cols>
    <col min="1" max="1" width="8.8515625" style="1" customWidth="1"/>
    <col min="2" max="2" width="3.7109375" style="1" customWidth="1"/>
    <col min="3" max="3" width="44.140625" style="1" customWidth="1"/>
    <col min="4" max="4" width="20.28125" style="1" customWidth="1"/>
    <col min="5" max="5" width="21.7109375" style="1" customWidth="1"/>
    <col min="6" max="6" width="30.140625" style="1" customWidth="1"/>
    <col min="7" max="7" width="23.57421875" style="1" customWidth="1"/>
    <col min="8" max="8" width="20.28125" style="1" customWidth="1"/>
    <col min="9" max="9" width="14.8515625" style="1" customWidth="1"/>
    <col min="10" max="10" width="8.7109375" style="1" customWidth="1"/>
    <col min="11" max="11" width="8.8515625" style="1" customWidth="1"/>
    <col min="12" max="12" width="8.7109375" style="1" customWidth="1"/>
    <col min="13" max="13" width="8.28125" style="1" customWidth="1"/>
    <col min="14" max="14" width="9.00390625" style="1" customWidth="1"/>
    <col min="15" max="15" width="8.00390625" style="1" customWidth="1"/>
    <col min="16" max="16" width="8.28125" style="1" customWidth="1"/>
    <col min="17" max="18" width="7.28125" style="1" customWidth="1"/>
    <col min="19" max="19" width="7.7109375" style="1" customWidth="1"/>
    <col min="20" max="20" width="7.57421875" style="1" customWidth="1"/>
    <col min="21" max="21" width="7.28125" style="1" customWidth="1"/>
    <col min="22" max="22" width="7.421875" style="1" customWidth="1"/>
    <col min="23" max="25" width="7.57421875" style="1" customWidth="1"/>
    <col min="26" max="26" width="7.421875" style="1" customWidth="1"/>
    <col min="27" max="27" width="7.57421875" style="1" customWidth="1"/>
    <col min="28" max="29" width="8.140625" style="1" customWidth="1"/>
    <col min="30" max="31" width="7.421875" style="1" customWidth="1"/>
    <col min="32" max="32" width="7.28125" style="1" customWidth="1"/>
    <col min="33" max="33" width="8.00390625" style="1" customWidth="1"/>
    <col min="34" max="16384" width="8.8515625" style="1" customWidth="1"/>
  </cols>
  <sheetData>
    <row r="1" spans="2:33" ht="75" customHeight="1">
      <c r="B1" s="2"/>
      <c r="C1" s="3" t="s">
        <v>0</v>
      </c>
      <c r="D1" s="3"/>
      <c r="E1" s="3"/>
      <c r="F1" s="3"/>
      <c r="G1" s="3"/>
      <c r="H1" s="3"/>
      <c r="I1" s="4"/>
      <c r="J1" s="5" t="s">
        <v>1</v>
      </c>
      <c r="K1" s="5" t="s">
        <v>2</v>
      </c>
      <c r="L1" s="5" t="s">
        <v>3</v>
      </c>
      <c r="M1" s="5" t="s">
        <v>4</v>
      </c>
      <c r="N1" s="5" t="s">
        <v>5</v>
      </c>
      <c r="O1" s="5" t="s">
        <v>6</v>
      </c>
      <c r="P1" s="5" t="s">
        <v>7</v>
      </c>
      <c r="Q1" s="5" t="s">
        <v>8</v>
      </c>
      <c r="R1" s="5" t="s">
        <v>9</v>
      </c>
      <c r="S1" s="5" t="s">
        <v>10</v>
      </c>
      <c r="T1" s="5" t="s">
        <v>11</v>
      </c>
      <c r="U1" s="5" t="s">
        <v>12</v>
      </c>
      <c r="V1" s="5" t="s">
        <v>13</v>
      </c>
      <c r="W1" s="5" t="s">
        <v>14</v>
      </c>
      <c r="X1" s="5" t="s">
        <v>15</v>
      </c>
      <c r="Y1" s="5" t="s">
        <v>16</v>
      </c>
      <c r="Z1" s="5" t="s">
        <v>17</v>
      </c>
      <c r="AA1" s="5" t="s">
        <v>18</v>
      </c>
      <c r="AB1" s="5" t="s">
        <v>19</v>
      </c>
      <c r="AC1" s="5" t="s">
        <v>20</v>
      </c>
      <c r="AD1" s="5" t="s">
        <v>21</v>
      </c>
      <c r="AE1" s="5" t="s">
        <v>22</v>
      </c>
      <c r="AF1" s="5" t="s">
        <v>23</v>
      </c>
      <c r="AG1" s="5" t="s">
        <v>24</v>
      </c>
    </row>
    <row r="2" spans="2:33" ht="12.75">
      <c r="B2" s="2"/>
      <c r="C2" s="7">
        <v>2005</v>
      </c>
      <c r="D2" s="7">
        <v>10</v>
      </c>
      <c r="E2" s="7">
        <v>7.5</v>
      </c>
      <c r="F2" s="7">
        <v>5</v>
      </c>
      <c r="G2" s="7">
        <v>2.5</v>
      </c>
      <c r="H2" s="7">
        <v>0</v>
      </c>
      <c r="I2" s="8" t="s">
        <v>27</v>
      </c>
      <c r="J2" s="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10"/>
      <c r="AF2" s="10"/>
      <c r="AG2" s="12"/>
    </row>
    <row r="3" spans="2:33" ht="12.75">
      <c r="B3" s="2"/>
      <c r="C3" s="13" t="s">
        <v>28</v>
      </c>
      <c r="D3" s="14" t="s">
        <v>29</v>
      </c>
      <c r="E3" s="14" t="s">
        <v>30</v>
      </c>
      <c r="F3" s="14" t="s">
        <v>31</v>
      </c>
      <c r="G3" s="14" t="s">
        <v>32</v>
      </c>
      <c r="H3" s="14" t="s">
        <v>33</v>
      </c>
      <c r="I3" s="8">
        <v>4</v>
      </c>
      <c r="J3" s="15">
        <v>0</v>
      </c>
      <c r="K3" s="16">
        <v>10</v>
      </c>
      <c r="L3" s="16">
        <v>2.5</v>
      </c>
      <c r="M3" s="16">
        <v>5</v>
      </c>
      <c r="N3" s="16">
        <v>2.5</v>
      </c>
      <c r="O3" s="16">
        <v>7.5</v>
      </c>
      <c r="P3" s="16">
        <v>5</v>
      </c>
      <c r="Q3" s="16">
        <v>5</v>
      </c>
      <c r="R3" s="16">
        <v>5</v>
      </c>
      <c r="S3" s="16">
        <v>10</v>
      </c>
      <c r="T3" s="16">
        <v>5</v>
      </c>
      <c r="U3" s="16">
        <v>5</v>
      </c>
      <c r="V3" s="16">
        <v>5</v>
      </c>
      <c r="W3" s="16">
        <v>7.5</v>
      </c>
      <c r="X3" s="16">
        <v>5</v>
      </c>
      <c r="Y3" s="16">
        <v>7.5</v>
      </c>
      <c r="Z3" s="16">
        <v>0</v>
      </c>
      <c r="AA3" s="16">
        <v>0</v>
      </c>
      <c r="AB3" s="16">
        <v>0</v>
      </c>
      <c r="AC3" s="16">
        <v>5</v>
      </c>
      <c r="AD3" s="16">
        <v>7.5</v>
      </c>
      <c r="AE3" s="16">
        <v>5</v>
      </c>
      <c r="AF3" s="16">
        <v>5</v>
      </c>
      <c r="AG3" s="17">
        <v>5</v>
      </c>
    </row>
    <row r="4" spans="2:33" ht="12.75">
      <c r="B4" s="2"/>
      <c r="C4" s="13" t="s">
        <v>34</v>
      </c>
      <c r="D4" s="18"/>
      <c r="E4" s="19" t="s">
        <v>35</v>
      </c>
      <c r="F4" s="18"/>
      <c r="G4" s="19" t="s">
        <v>36</v>
      </c>
      <c r="H4" s="19"/>
      <c r="I4" s="8">
        <v>2</v>
      </c>
      <c r="J4" s="15">
        <v>10</v>
      </c>
      <c r="K4" s="16">
        <v>10</v>
      </c>
      <c r="L4" s="16">
        <v>10</v>
      </c>
      <c r="M4" s="16">
        <v>10</v>
      </c>
      <c r="N4" s="16">
        <v>10</v>
      </c>
      <c r="O4" s="16">
        <v>7.5</v>
      </c>
      <c r="P4" s="16">
        <v>7.5</v>
      </c>
      <c r="Q4" s="16">
        <v>7.5</v>
      </c>
      <c r="R4" s="16">
        <v>7.5</v>
      </c>
      <c r="S4" s="16">
        <v>7.5</v>
      </c>
      <c r="T4" s="16">
        <v>7.5</v>
      </c>
      <c r="U4" s="16">
        <v>2.5</v>
      </c>
      <c r="V4" s="16">
        <v>2.5</v>
      </c>
      <c r="W4" s="16">
        <v>2.5</v>
      </c>
      <c r="X4" s="16">
        <v>2.5</v>
      </c>
      <c r="Y4" s="16">
        <v>2.5</v>
      </c>
      <c r="Z4" s="16">
        <v>10</v>
      </c>
      <c r="AA4" s="16">
        <v>10</v>
      </c>
      <c r="AB4" s="16">
        <v>10</v>
      </c>
      <c r="AC4" s="16">
        <v>10</v>
      </c>
      <c r="AD4" s="16">
        <v>10</v>
      </c>
      <c r="AE4" s="16">
        <v>0</v>
      </c>
      <c r="AF4" s="16">
        <v>10</v>
      </c>
      <c r="AG4" s="17">
        <v>10</v>
      </c>
    </row>
    <row r="5" spans="2:33" ht="45.75">
      <c r="B5" s="2"/>
      <c r="C5" s="13" t="s">
        <v>37</v>
      </c>
      <c r="D5" s="19" t="s">
        <v>38</v>
      </c>
      <c r="E5" s="20" t="s">
        <v>39</v>
      </c>
      <c r="F5" s="20" t="s">
        <v>40</v>
      </c>
      <c r="G5" s="19" t="s">
        <v>41</v>
      </c>
      <c r="H5" s="20" t="s">
        <v>42</v>
      </c>
      <c r="I5" s="8">
        <v>2</v>
      </c>
      <c r="J5" s="15">
        <v>5</v>
      </c>
      <c r="K5" s="16">
        <v>10</v>
      </c>
      <c r="L5" s="16">
        <v>2.5</v>
      </c>
      <c r="M5" s="16">
        <v>5</v>
      </c>
      <c r="N5" s="16">
        <v>2.5</v>
      </c>
      <c r="O5" s="16">
        <v>10</v>
      </c>
      <c r="P5" s="16">
        <v>5</v>
      </c>
      <c r="Q5" s="16">
        <v>5</v>
      </c>
      <c r="R5" s="16">
        <v>5</v>
      </c>
      <c r="S5" s="16">
        <v>5</v>
      </c>
      <c r="T5" s="16">
        <v>7.5</v>
      </c>
      <c r="U5" s="16">
        <v>5</v>
      </c>
      <c r="V5" s="16">
        <v>5</v>
      </c>
      <c r="W5" s="16">
        <v>10</v>
      </c>
      <c r="X5" s="16">
        <v>7.5</v>
      </c>
      <c r="Y5" s="16">
        <v>7</v>
      </c>
      <c r="Z5" s="16">
        <v>5</v>
      </c>
      <c r="AA5" s="16">
        <v>5</v>
      </c>
      <c r="AB5" s="16">
        <v>5</v>
      </c>
      <c r="AC5" s="16">
        <v>5</v>
      </c>
      <c r="AD5" s="16">
        <v>10</v>
      </c>
      <c r="AE5" s="16">
        <v>5</v>
      </c>
      <c r="AF5" s="16">
        <v>7.5</v>
      </c>
      <c r="AG5" s="17">
        <v>10</v>
      </c>
    </row>
    <row r="6" spans="2:33" ht="12.75">
      <c r="B6" s="2"/>
      <c r="C6" s="13" t="s">
        <v>43</v>
      </c>
      <c r="D6" s="14" t="s">
        <v>44</v>
      </c>
      <c r="E6" s="21"/>
      <c r="F6" s="14" t="s">
        <v>45</v>
      </c>
      <c r="G6" s="21"/>
      <c r="H6" s="14" t="s">
        <v>46</v>
      </c>
      <c r="I6" s="8">
        <v>4</v>
      </c>
      <c r="J6" s="15">
        <v>0</v>
      </c>
      <c r="K6" s="16">
        <v>7.5</v>
      </c>
      <c r="L6" s="16">
        <v>2.5</v>
      </c>
      <c r="M6" s="16">
        <v>5</v>
      </c>
      <c r="N6" s="16">
        <v>2.5</v>
      </c>
      <c r="O6" s="16">
        <v>7.5</v>
      </c>
      <c r="P6" s="16">
        <v>5</v>
      </c>
      <c r="Q6" s="16">
        <v>2.5</v>
      </c>
      <c r="R6" s="16">
        <v>7.5</v>
      </c>
      <c r="S6" s="16">
        <v>5</v>
      </c>
      <c r="T6" s="16">
        <v>5</v>
      </c>
      <c r="U6" s="16">
        <v>0</v>
      </c>
      <c r="V6" s="16">
        <v>0</v>
      </c>
      <c r="W6" s="16">
        <v>5</v>
      </c>
      <c r="X6" s="16">
        <v>5</v>
      </c>
      <c r="Y6" s="16">
        <v>5</v>
      </c>
      <c r="Z6" s="16">
        <v>0</v>
      </c>
      <c r="AA6" s="16">
        <v>0</v>
      </c>
      <c r="AB6" s="16">
        <v>0</v>
      </c>
      <c r="AC6" s="16">
        <v>5</v>
      </c>
      <c r="AD6" s="16">
        <v>2.5</v>
      </c>
      <c r="AE6" s="16">
        <v>0</v>
      </c>
      <c r="AF6" s="16">
        <v>7.5</v>
      </c>
      <c r="AG6" s="17">
        <v>7.5</v>
      </c>
    </row>
    <row r="7" spans="2:33" ht="24.75">
      <c r="B7" s="2"/>
      <c r="C7" s="13" t="s">
        <v>47</v>
      </c>
      <c r="D7" s="14" t="s">
        <v>48</v>
      </c>
      <c r="E7" s="14" t="s">
        <v>49</v>
      </c>
      <c r="F7" s="14" t="s">
        <v>50</v>
      </c>
      <c r="G7" s="14" t="s">
        <v>51</v>
      </c>
      <c r="H7" s="14" t="s">
        <v>52</v>
      </c>
      <c r="I7" s="8">
        <v>2</v>
      </c>
      <c r="J7" s="15">
        <v>10</v>
      </c>
      <c r="K7" s="16">
        <v>10</v>
      </c>
      <c r="L7" s="16">
        <v>10</v>
      </c>
      <c r="M7" s="16">
        <v>5</v>
      </c>
      <c r="N7" s="16">
        <v>10</v>
      </c>
      <c r="O7" s="16">
        <v>5</v>
      </c>
      <c r="P7" s="16">
        <v>10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2.5</v>
      </c>
      <c r="X7" s="16">
        <v>0</v>
      </c>
      <c r="Y7" s="16">
        <v>0</v>
      </c>
      <c r="Z7" s="16">
        <v>10</v>
      </c>
      <c r="AA7" s="16">
        <v>5</v>
      </c>
      <c r="AB7" s="16">
        <v>5</v>
      </c>
      <c r="AC7" s="16">
        <v>10</v>
      </c>
      <c r="AD7" s="16">
        <v>2.5</v>
      </c>
      <c r="AE7" s="16">
        <v>0</v>
      </c>
      <c r="AF7" s="16">
        <v>7.5</v>
      </c>
      <c r="AG7" s="17">
        <v>10</v>
      </c>
    </row>
    <row r="8" spans="2:33" ht="12.75">
      <c r="B8" s="2"/>
      <c r="C8" s="13" t="s">
        <v>53</v>
      </c>
      <c r="D8" s="14" t="s">
        <v>54</v>
      </c>
      <c r="E8" s="14"/>
      <c r="F8" s="14" t="s">
        <v>55</v>
      </c>
      <c r="G8" s="14"/>
      <c r="H8" s="14" t="s">
        <v>56</v>
      </c>
      <c r="I8" s="8">
        <v>3</v>
      </c>
      <c r="J8" s="15">
        <v>10</v>
      </c>
      <c r="K8" s="16">
        <v>10</v>
      </c>
      <c r="L8" s="16">
        <v>10</v>
      </c>
      <c r="M8" s="16">
        <v>5</v>
      </c>
      <c r="N8" s="16">
        <v>10</v>
      </c>
      <c r="O8" s="16">
        <v>0</v>
      </c>
      <c r="P8" s="16">
        <v>5</v>
      </c>
      <c r="Q8" s="16">
        <v>5</v>
      </c>
      <c r="R8" s="16">
        <v>10</v>
      </c>
      <c r="S8" s="16">
        <v>5</v>
      </c>
      <c r="T8" s="16">
        <v>10</v>
      </c>
      <c r="U8" s="16">
        <v>10</v>
      </c>
      <c r="V8" s="16">
        <v>10</v>
      </c>
      <c r="W8" s="16">
        <v>10</v>
      </c>
      <c r="X8" s="16">
        <v>10</v>
      </c>
      <c r="Y8" s="16">
        <v>10</v>
      </c>
      <c r="Z8" s="16">
        <v>5</v>
      </c>
      <c r="AA8" s="16">
        <v>5</v>
      </c>
      <c r="AB8" s="16">
        <v>5</v>
      </c>
      <c r="AC8" s="16">
        <v>10</v>
      </c>
      <c r="AD8" s="16">
        <v>5</v>
      </c>
      <c r="AE8" s="16">
        <v>5</v>
      </c>
      <c r="AF8" s="16">
        <v>5</v>
      </c>
      <c r="AG8" s="17">
        <v>5</v>
      </c>
    </row>
    <row r="9" spans="2:33" ht="12.75">
      <c r="B9" s="2"/>
      <c r="C9" s="13" t="s">
        <v>57</v>
      </c>
      <c r="D9" s="14" t="s">
        <v>58</v>
      </c>
      <c r="E9" s="14"/>
      <c r="F9" s="14" t="s">
        <v>59</v>
      </c>
      <c r="G9" s="14"/>
      <c r="H9" s="14" t="s">
        <v>60</v>
      </c>
      <c r="I9" s="8">
        <v>2</v>
      </c>
      <c r="J9" s="15">
        <v>10</v>
      </c>
      <c r="K9" s="16">
        <v>10</v>
      </c>
      <c r="L9" s="16">
        <v>5</v>
      </c>
      <c r="M9" s="16">
        <v>0</v>
      </c>
      <c r="N9" s="16">
        <v>10</v>
      </c>
      <c r="O9" s="16">
        <v>5</v>
      </c>
      <c r="P9" s="16">
        <v>5</v>
      </c>
      <c r="Q9" s="16">
        <v>10</v>
      </c>
      <c r="R9" s="16">
        <v>10</v>
      </c>
      <c r="S9" s="16">
        <v>10</v>
      </c>
      <c r="T9" s="16">
        <v>10</v>
      </c>
      <c r="U9" s="16">
        <v>10</v>
      </c>
      <c r="V9" s="16">
        <v>10</v>
      </c>
      <c r="W9" s="16">
        <v>7.5</v>
      </c>
      <c r="X9" s="16">
        <v>10</v>
      </c>
      <c r="Y9" s="16">
        <v>10</v>
      </c>
      <c r="Z9" s="16">
        <v>10</v>
      </c>
      <c r="AA9" s="16">
        <v>10</v>
      </c>
      <c r="AB9" s="16">
        <v>5</v>
      </c>
      <c r="AC9" s="16">
        <v>10</v>
      </c>
      <c r="AD9" s="16">
        <v>10</v>
      </c>
      <c r="AE9" s="16">
        <v>5</v>
      </c>
      <c r="AF9" s="16">
        <v>7.5</v>
      </c>
      <c r="AG9" s="17">
        <v>10</v>
      </c>
    </row>
    <row r="10" spans="2:33" ht="12.75">
      <c r="B10" s="2"/>
      <c r="C10" s="13" t="s">
        <v>61</v>
      </c>
      <c r="D10" s="14" t="s">
        <v>62</v>
      </c>
      <c r="E10" s="14" t="s">
        <v>63</v>
      </c>
      <c r="F10" s="14" t="s">
        <v>64</v>
      </c>
      <c r="G10" s="14" t="s">
        <v>65</v>
      </c>
      <c r="H10" s="14" t="s">
        <v>66</v>
      </c>
      <c r="I10" s="8">
        <v>4</v>
      </c>
      <c r="J10" s="15">
        <v>0</v>
      </c>
      <c r="K10" s="16">
        <v>10</v>
      </c>
      <c r="L10" s="16">
        <v>0</v>
      </c>
      <c r="M10" s="16">
        <v>2.5</v>
      </c>
      <c r="N10" s="16">
        <v>0</v>
      </c>
      <c r="O10" s="16">
        <v>0</v>
      </c>
      <c r="P10" s="16">
        <v>0</v>
      </c>
      <c r="Q10" s="16">
        <v>7.5</v>
      </c>
      <c r="R10" s="16">
        <v>5</v>
      </c>
      <c r="S10" s="16">
        <v>7.5</v>
      </c>
      <c r="T10" s="16">
        <v>5</v>
      </c>
      <c r="U10" s="16">
        <v>7.5</v>
      </c>
      <c r="V10" s="16">
        <v>7.5</v>
      </c>
      <c r="W10" s="16">
        <v>7.5</v>
      </c>
      <c r="X10" s="16">
        <v>7.5</v>
      </c>
      <c r="Y10" s="16">
        <v>7.5</v>
      </c>
      <c r="Z10" s="16">
        <v>0</v>
      </c>
      <c r="AA10" s="16">
        <v>2.5</v>
      </c>
      <c r="AB10" s="16">
        <v>0</v>
      </c>
      <c r="AC10" s="16">
        <v>5</v>
      </c>
      <c r="AD10" s="16">
        <v>5</v>
      </c>
      <c r="AE10" s="16">
        <v>0</v>
      </c>
      <c r="AF10" s="16">
        <v>5</v>
      </c>
      <c r="AG10" s="17">
        <v>5</v>
      </c>
    </row>
    <row r="11" spans="2:33" ht="12.75">
      <c r="B11" s="2"/>
      <c r="C11" s="13" t="s">
        <v>67</v>
      </c>
      <c r="D11" s="14" t="s">
        <v>68</v>
      </c>
      <c r="E11" s="14" t="s">
        <v>69</v>
      </c>
      <c r="F11" s="14" t="s">
        <v>70</v>
      </c>
      <c r="G11" s="14" t="s">
        <v>71</v>
      </c>
      <c r="H11" s="14" t="s">
        <v>72</v>
      </c>
      <c r="I11" s="8">
        <v>1</v>
      </c>
      <c r="J11" s="15">
        <v>2.5</v>
      </c>
      <c r="K11" s="16">
        <v>10</v>
      </c>
      <c r="L11" s="16">
        <v>2.5</v>
      </c>
      <c r="M11" s="16">
        <v>2.5</v>
      </c>
      <c r="N11" s="16">
        <v>2.5</v>
      </c>
      <c r="O11" s="16">
        <v>7.5</v>
      </c>
      <c r="P11" s="16">
        <v>7.5</v>
      </c>
      <c r="Q11" s="16">
        <v>2.5</v>
      </c>
      <c r="R11" s="16">
        <v>2.5</v>
      </c>
      <c r="S11" s="16">
        <v>0</v>
      </c>
      <c r="T11" s="16">
        <v>2.5</v>
      </c>
      <c r="U11" s="16">
        <v>7.5</v>
      </c>
      <c r="V11" s="16">
        <v>5</v>
      </c>
      <c r="W11" s="16">
        <v>5</v>
      </c>
      <c r="X11" s="16">
        <v>7.5</v>
      </c>
      <c r="Y11" s="16">
        <v>5</v>
      </c>
      <c r="Z11" s="16">
        <v>2.5</v>
      </c>
      <c r="AA11" s="16">
        <v>2.5</v>
      </c>
      <c r="AB11" s="16">
        <v>2.5</v>
      </c>
      <c r="AC11" s="16">
        <v>2.5</v>
      </c>
      <c r="AD11" s="16">
        <v>10</v>
      </c>
      <c r="AE11" s="16">
        <v>0</v>
      </c>
      <c r="AF11" s="16">
        <v>7.5</v>
      </c>
      <c r="AG11" s="17">
        <v>7.5</v>
      </c>
    </row>
    <row r="12" spans="2:33" ht="12.75">
      <c r="B12" s="2"/>
      <c r="C12" s="13" t="s">
        <v>73</v>
      </c>
      <c r="D12" s="14" t="s">
        <v>74</v>
      </c>
      <c r="E12" s="14"/>
      <c r="F12" s="14" t="s">
        <v>75</v>
      </c>
      <c r="G12" s="14"/>
      <c r="H12" s="14" t="s">
        <v>76</v>
      </c>
      <c r="I12" s="8">
        <v>3</v>
      </c>
      <c r="J12" s="15">
        <v>5</v>
      </c>
      <c r="K12" s="16">
        <v>5</v>
      </c>
      <c r="L12" s="16">
        <v>0</v>
      </c>
      <c r="M12" s="16">
        <v>2.5</v>
      </c>
      <c r="N12" s="16">
        <v>10</v>
      </c>
      <c r="O12" s="16">
        <v>5</v>
      </c>
      <c r="P12" s="16">
        <v>5</v>
      </c>
      <c r="Q12" s="16">
        <v>10</v>
      </c>
      <c r="R12" s="16">
        <v>10</v>
      </c>
      <c r="S12" s="16">
        <v>10</v>
      </c>
      <c r="T12" s="16">
        <v>5</v>
      </c>
      <c r="U12" s="16">
        <v>10</v>
      </c>
      <c r="V12" s="16">
        <v>10</v>
      </c>
      <c r="W12" s="16">
        <v>10</v>
      </c>
      <c r="X12" s="16">
        <v>10</v>
      </c>
      <c r="Y12" s="16">
        <v>10</v>
      </c>
      <c r="Z12" s="16">
        <v>10</v>
      </c>
      <c r="AA12" s="16">
        <v>10</v>
      </c>
      <c r="AB12" s="16">
        <v>10</v>
      </c>
      <c r="AC12" s="16">
        <v>5</v>
      </c>
      <c r="AD12" s="16">
        <v>5</v>
      </c>
      <c r="AE12" s="16">
        <v>2.5</v>
      </c>
      <c r="AF12" s="16">
        <v>5</v>
      </c>
      <c r="AG12" s="17">
        <v>5</v>
      </c>
    </row>
    <row r="13" spans="2:33" ht="12.75">
      <c r="B13" s="2"/>
      <c r="C13" s="13" t="s">
        <v>77</v>
      </c>
      <c r="D13" s="14" t="s">
        <v>78</v>
      </c>
      <c r="E13" s="14" t="s">
        <v>79</v>
      </c>
      <c r="F13" s="14" t="s">
        <v>80</v>
      </c>
      <c r="G13" s="14"/>
      <c r="H13" s="14" t="s">
        <v>81</v>
      </c>
      <c r="I13" s="8">
        <v>2</v>
      </c>
      <c r="J13" s="15">
        <v>5</v>
      </c>
      <c r="K13" s="16">
        <v>2.5</v>
      </c>
      <c r="L13" s="16">
        <v>2.5</v>
      </c>
      <c r="M13" s="16">
        <v>10</v>
      </c>
      <c r="N13" s="16">
        <v>2.5</v>
      </c>
      <c r="O13" s="16">
        <v>10</v>
      </c>
      <c r="P13" s="16">
        <v>2.5</v>
      </c>
      <c r="Q13" s="16">
        <v>7.5</v>
      </c>
      <c r="R13" s="16">
        <v>7.5</v>
      </c>
      <c r="S13" s="16">
        <v>7.5</v>
      </c>
      <c r="T13" s="16">
        <v>5</v>
      </c>
      <c r="U13" s="16">
        <v>2.5</v>
      </c>
      <c r="V13" s="16">
        <v>2.5</v>
      </c>
      <c r="W13" s="16">
        <v>2.5</v>
      </c>
      <c r="X13" s="16">
        <v>5</v>
      </c>
      <c r="Y13" s="16">
        <v>2.5</v>
      </c>
      <c r="Z13" s="16">
        <v>7.5</v>
      </c>
      <c r="AA13" s="16">
        <v>2.5</v>
      </c>
      <c r="AB13" s="16">
        <v>7.5</v>
      </c>
      <c r="AC13" s="16">
        <v>2.5</v>
      </c>
      <c r="AD13" s="16">
        <v>5</v>
      </c>
      <c r="AE13" s="16">
        <v>5</v>
      </c>
      <c r="AF13" s="16">
        <v>10</v>
      </c>
      <c r="AG13" s="17">
        <v>10</v>
      </c>
    </row>
    <row r="14" spans="2:33" ht="12.75">
      <c r="B14" s="2"/>
      <c r="C14" s="13" t="s">
        <v>82</v>
      </c>
      <c r="D14" s="14" t="s">
        <v>83</v>
      </c>
      <c r="E14" s="14"/>
      <c r="F14" s="14" t="s">
        <v>84</v>
      </c>
      <c r="G14" s="14"/>
      <c r="H14" s="14" t="s">
        <v>85</v>
      </c>
      <c r="I14" s="8">
        <v>1</v>
      </c>
      <c r="J14" s="15">
        <v>0</v>
      </c>
      <c r="K14" s="16">
        <v>0</v>
      </c>
      <c r="L14" s="16">
        <v>0</v>
      </c>
      <c r="M14" s="16">
        <v>10</v>
      </c>
      <c r="N14" s="16">
        <v>0</v>
      </c>
      <c r="O14" s="16">
        <v>10</v>
      </c>
      <c r="P14" s="16">
        <v>0</v>
      </c>
      <c r="Q14" s="16">
        <v>5</v>
      </c>
      <c r="R14" s="16">
        <v>5</v>
      </c>
      <c r="S14" s="16">
        <v>10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2.5</v>
      </c>
      <c r="AE14" s="16">
        <v>0</v>
      </c>
      <c r="AF14" s="16">
        <v>5</v>
      </c>
      <c r="AG14" s="17">
        <v>7.5</v>
      </c>
    </row>
    <row r="15" spans="3:33" ht="12.75" hidden="1">
      <c r="C15" s="22"/>
      <c r="D15" s="22"/>
      <c r="E15" s="22"/>
      <c r="F15" s="22"/>
      <c r="G15" s="22"/>
      <c r="H15" s="22"/>
      <c r="I15" s="2" t="s">
        <v>86</v>
      </c>
      <c r="J15" s="52">
        <f>I3*J3+I4*J4+I5*J5+I6*J6+I7*J7+I8*J8+I9*J9+I10*J10+I11*J11+I12*J12+I13*J13+I14*J14</f>
        <v>127.5</v>
      </c>
      <c r="K15" s="53">
        <f>I3*K3+I4*K4+I5*K5+I6*K6+I7*K7+I8*K8+I9*K9+I10*K10+I11*K11+I12*K12+I13*K13+I14*K14</f>
        <v>250</v>
      </c>
      <c r="L15" s="53">
        <f>I3*L3+I4*L4+I5*L5+I6*L6+I7*L7+I8*L8+I9*L9+I10*L10+I11*L11+I12*L12+I13*L13+I14*L14</f>
        <v>112.5</v>
      </c>
      <c r="M15" s="53">
        <f>I3*M3+I4*M4+I5*M5+I6*M6+I7*M7+I8*M8+I9*M9+I10*M10+I11*M11+I12*M12+I13*M13+I14*M14</f>
        <v>145</v>
      </c>
      <c r="N15" s="53">
        <f>I3*N3+I4*N4+I5*N5+I6*N6+I7*N7+I8*N8+I9*N9+I10*N10+I11*N11+I12*N12+I13*N13+I14*N14</f>
        <v>152.5</v>
      </c>
      <c r="O15" s="53">
        <f>I3*O3+I4*O4+I5*O5+I6*O6+I7*O7+I8*O8+I9*O9+I10*O10+I11*O11+I12*O12+I13*O13+I14*O14</f>
        <v>167.5</v>
      </c>
      <c r="P15" s="53">
        <f>I3*P3+I4*P4+I5*P5+I6*P6+I7*P7+I8*P8+I9*P9+I10*P10+I11*P11+I12*P12+I13*P13+I14*P14</f>
        <v>137.5</v>
      </c>
      <c r="Q15" s="53">
        <f>I3*Q3+I4*Q4+I5*Q5+I6*Q6+I7*Q7+I8*Q8+I9*Q9+I10*Q10+I11*Q11+I12*Q12+I13*Q13+I14*Q14</f>
        <v>172.5</v>
      </c>
      <c r="R15" s="53">
        <f>I3*R3+I4*R4+I5*R5+I6*R6+I7*R7+I8*R8+I9*R9+I10*R10+I11*R11+I12*R12+I13*R13+I14*R14</f>
        <v>197.5</v>
      </c>
      <c r="S15" s="53">
        <f>I3*S3+I4*S4+I5*S5+I6*S6+I7*S7+I8*S8+I9*S9+I10*S10+I11*S11+I12*S12+I13*S13+I14*S14</f>
        <v>205</v>
      </c>
      <c r="T15" s="53">
        <f>I3*T3+I4*T4+I5*T5+I6*T6+I7*T7+I8*T8+I9*T9+I10*T10+I11*T11+I12*T12+I13*T13+I14*T14</f>
        <v>167.5</v>
      </c>
      <c r="U15" s="53">
        <f>I3*U3+I4*U4+I5*U5+I6*U6+I7*U7+I8*U8+I9*U9+I10*U10+I11*U11+I12*U12+I13*U13+I14*U14</f>
        <v>157.5</v>
      </c>
      <c r="V15" s="53">
        <f>I3*V3+I4*V4+I5*V5+I6*V6+I7*V7+I8*V8+I9*V9+I10*V10+I11*V11+I12*V12+I13*V13+I14*V14</f>
        <v>155</v>
      </c>
      <c r="W15" s="53">
        <f>I3*W3+I4*W4+I5*W5+I6*W6+I7*W7+I8*W8+I9*W9+I10*W10+I11*W11+I12*W12+I13*W13+I14*W14</f>
        <v>195</v>
      </c>
      <c r="X15" s="53">
        <f>I3*X3+I4*X4+I5*X5+I6*X6+I7*X7+I8*X8+I9*X9+I10*X10+I11*X11+I12*X12+I13*X13+I14*X14</f>
        <v>187.5</v>
      </c>
      <c r="Y15" s="53">
        <f>I3*Y3+I4*Y4+I5*Y5+I6*Y6+I7*Y7+I8*Y8+I9*Y9+I10*Y10+I11*Y11+I12*Y12+I13*Y13+I14*Y14</f>
        <v>189</v>
      </c>
      <c r="Z15" s="53">
        <f>I3*Z3+I4*Z4+I5*Z5+I6*Z6+I7*Z7+I8*Z8+I9*Z9+I10*Z10+I11*Z11+I12*Z12+I13*Z13+I14*Z14</f>
        <v>132.5</v>
      </c>
      <c r="AA15" s="53">
        <f>I3*AA3+I4*AA4+I5*AA5+I6*AA6+I7*AA7+I8*AA8+I9*AA9+I10*AA10+I11*AA11+I12*AA12+I13*AA13+I14*AA14</f>
        <v>122.5</v>
      </c>
      <c r="AB15" s="53">
        <f>I3*AB3+I4*AB4+I5*AB5+I6*AB6+I7*AB7+I8*AB8+I9*AB9+I10*AB10+I11*AB11+I12*AB12+I13*AB13+I14*AB14</f>
        <v>112.5</v>
      </c>
      <c r="AC15" s="53">
        <f>I3*AC3+I4*AC4+I5*AC5+I6*AC6+I7*AC7+I8*AC8+I9*AC9+I10*AC10+I11*AC11+I12*AC12+I13*AC13+I14*AC14</f>
        <v>182.5</v>
      </c>
      <c r="AD15" s="53">
        <f>I3*AD3+I4*AD4+I5*AD5+I6*AD6+I7*AD7+I8*AD8+I9*AD9+I10*AD10+I11*AD11+I12*AD12+I13*AD13+I14*AD14</f>
        <v>177.5</v>
      </c>
      <c r="AE15" s="53">
        <f>I3*AE3+I4*AE4+I5*AE5+I6*AE6+I7*AE7+I8*AE8+I9*AE9+I10*AE10+I11*AE11+I12*AE12+I13*AE13+I14*AE14</f>
        <v>72.5</v>
      </c>
      <c r="AF15" s="53">
        <f>I3*AF3+I4*AF4+I5*AF5+I6*AF6+I7*AF7+I8*AF8+I9*AF9+I10*AF10+I11*AF11+I12*AF12+I13*AF13+I14*AF14</f>
        <v>197.5</v>
      </c>
      <c r="AG15" s="54">
        <f>I3*AG3+I4*AG4+I5*AG5+I6*AG6+I7*AG7+I8*AG8+I9*AG9+I10*AG10+I11*AG11+I12*AG12+I13*AG13+I14*AG14</f>
        <v>215</v>
      </c>
    </row>
    <row r="16" spans="3:33" s="26" customFormat="1" ht="12.75">
      <c r="C16" s="27"/>
      <c r="D16" s="27"/>
      <c r="E16" s="27"/>
      <c r="F16" s="27"/>
      <c r="G16" s="27"/>
      <c r="H16" s="27"/>
      <c r="I16" s="26" t="s">
        <v>87</v>
      </c>
      <c r="J16" s="55">
        <f aca="true" t="shared" si="0" ref="J16:AG16">J15/30</f>
        <v>4.25</v>
      </c>
      <c r="K16" s="56">
        <f t="shared" si="0"/>
        <v>8.333333333333334</v>
      </c>
      <c r="L16" s="56">
        <f t="shared" si="0"/>
        <v>3.75</v>
      </c>
      <c r="M16" s="56">
        <f t="shared" si="0"/>
        <v>4.833333333333333</v>
      </c>
      <c r="N16" s="56">
        <f t="shared" si="0"/>
        <v>5.083333333333333</v>
      </c>
      <c r="O16" s="56">
        <f t="shared" si="0"/>
        <v>5.583333333333333</v>
      </c>
      <c r="P16" s="56">
        <f t="shared" si="0"/>
        <v>4.583333333333333</v>
      </c>
      <c r="Q16" s="56">
        <f t="shared" si="0"/>
        <v>5.75</v>
      </c>
      <c r="R16" s="56">
        <f t="shared" si="0"/>
        <v>6.583333333333333</v>
      </c>
      <c r="S16" s="56">
        <f t="shared" si="0"/>
        <v>6.833333333333333</v>
      </c>
      <c r="T16" s="56">
        <f t="shared" si="0"/>
        <v>5.583333333333333</v>
      </c>
      <c r="U16" s="56">
        <f t="shared" si="0"/>
        <v>5.25</v>
      </c>
      <c r="V16" s="56">
        <f t="shared" si="0"/>
        <v>5.166666666666667</v>
      </c>
      <c r="W16" s="56">
        <f t="shared" si="0"/>
        <v>6.5</v>
      </c>
      <c r="X16" s="56">
        <f t="shared" si="0"/>
        <v>6.25</v>
      </c>
      <c r="Y16" s="56">
        <f t="shared" si="0"/>
        <v>6.3</v>
      </c>
      <c r="Z16" s="56">
        <f t="shared" si="0"/>
        <v>4.416666666666667</v>
      </c>
      <c r="AA16" s="56">
        <f t="shared" si="0"/>
        <v>4.083333333333333</v>
      </c>
      <c r="AB16" s="56">
        <f t="shared" si="0"/>
        <v>3.75</v>
      </c>
      <c r="AC16" s="56">
        <f t="shared" si="0"/>
        <v>6.083333333333333</v>
      </c>
      <c r="AD16" s="56">
        <f t="shared" si="0"/>
        <v>5.916666666666667</v>
      </c>
      <c r="AE16" s="56">
        <f t="shared" si="0"/>
        <v>2.4166666666666665</v>
      </c>
      <c r="AF16" s="56">
        <f t="shared" si="0"/>
        <v>6.583333333333333</v>
      </c>
      <c r="AG16" s="57">
        <f t="shared" si="0"/>
        <v>7.166666666666667</v>
      </c>
    </row>
    <row r="17" spans="1:256" ht="12.75">
      <c r="A17"/>
      <c r="B17" s="29"/>
      <c r="C17" s="3"/>
      <c r="D17" s="3"/>
      <c r="E17" s="3"/>
      <c r="F17" s="3"/>
      <c r="G17" s="3"/>
      <c r="H17" s="3"/>
      <c r="I17" s="30"/>
      <c r="J17" s="31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3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/>
      <c r="B18" s="29"/>
      <c r="C18" s="7">
        <v>2020</v>
      </c>
      <c r="D18" s="7">
        <v>10</v>
      </c>
      <c r="E18" s="7">
        <v>7.5</v>
      </c>
      <c r="F18" s="7">
        <v>5</v>
      </c>
      <c r="G18" s="7">
        <v>2.5</v>
      </c>
      <c r="H18" s="7">
        <v>0</v>
      </c>
      <c r="I18" s="8" t="s">
        <v>27</v>
      </c>
      <c r="J18" s="9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1"/>
      <c r="AE18" s="10"/>
      <c r="AF18" s="10"/>
      <c r="AG18" s="12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/>
      <c r="B19" s="29"/>
      <c r="C19" s="13" t="s">
        <v>28</v>
      </c>
      <c r="D19" s="14" t="s">
        <v>29</v>
      </c>
      <c r="E19" s="14" t="s">
        <v>30</v>
      </c>
      <c r="F19" s="14" t="s">
        <v>31</v>
      </c>
      <c r="G19" s="14" t="s">
        <v>32</v>
      </c>
      <c r="H19" s="14" t="s">
        <v>33</v>
      </c>
      <c r="I19" s="8">
        <v>4</v>
      </c>
      <c r="J19" s="15">
        <v>0</v>
      </c>
      <c r="K19" s="16">
        <v>10</v>
      </c>
      <c r="L19" s="16">
        <v>2.5</v>
      </c>
      <c r="M19" s="16">
        <v>5</v>
      </c>
      <c r="N19" s="16">
        <v>2.5</v>
      </c>
      <c r="O19" s="16">
        <v>7.5</v>
      </c>
      <c r="P19" s="16">
        <v>5</v>
      </c>
      <c r="Q19" s="16">
        <v>5</v>
      </c>
      <c r="R19" s="16">
        <v>5</v>
      </c>
      <c r="S19" s="16">
        <v>10</v>
      </c>
      <c r="T19" s="16">
        <v>5</v>
      </c>
      <c r="U19" s="16">
        <v>5</v>
      </c>
      <c r="V19" s="16">
        <v>5</v>
      </c>
      <c r="W19" s="16">
        <v>7.5</v>
      </c>
      <c r="X19" s="16">
        <v>5</v>
      </c>
      <c r="Y19" s="16">
        <v>7.5</v>
      </c>
      <c r="Z19" s="16">
        <v>0</v>
      </c>
      <c r="AA19" s="16">
        <v>0</v>
      </c>
      <c r="AB19" s="16">
        <v>0</v>
      </c>
      <c r="AC19" s="16">
        <v>5</v>
      </c>
      <c r="AD19" s="16">
        <v>7.5</v>
      </c>
      <c r="AE19" s="16">
        <v>5</v>
      </c>
      <c r="AF19" s="16">
        <v>5</v>
      </c>
      <c r="AG19" s="17">
        <v>7.5</v>
      </c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 s="29"/>
      <c r="C20" s="13" t="s">
        <v>34</v>
      </c>
      <c r="D20" s="18"/>
      <c r="E20" s="19" t="s">
        <v>35</v>
      </c>
      <c r="F20" s="18"/>
      <c r="G20" s="19" t="s">
        <v>36</v>
      </c>
      <c r="H20" s="19"/>
      <c r="I20" s="8">
        <v>2</v>
      </c>
      <c r="J20" s="15">
        <v>10</v>
      </c>
      <c r="K20" s="16">
        <v>10</v>
      </c>
      <c r="L20" s="16">
        <v>10</v>
      </c>
      <c r="M20" s="16">
        <v>10</v>
      </c>
      <c r="N20" s="16">
        <v>10</v>
      </c>
      <c r="O20" s="16">
        <v>7.5</v>
      </c>
      <c r="P20" s="16">
        <v>7.5</v>
      </c>
      <c r="Q20" s="16">
        <v>7.5</v>
      </c>
      <c r="R20" s="16">
        <v>7.5</v>
      </c>
      <c r="S20" s="16">
        <v>7.5</v>
      </c>
      <c r="T20" s="16">
        <v>7.5</v>
      </c>
      <c r="U20" s="16">
        <v>2.5</v>
      </c>
      <c r="V20" s="16">
        <v>2.5</v>
      </c>
      <c r="W20" s="16">
        <v>2.5</v>
      </c>
      <c r="X20" s="16">
        <v>2.5</v>
      </c>
      <c r="Y20" s="16">
        <v>2.5</v>
      </c>
      <c r="Z20" s="16">
        <v>10</v>
      </c>
      <c r="AA20" s="16">
        <v>10</v>
      </c>
      <c r="AB20" s="16">
        <v>10</v>
      </c>
      <c r="AC20" s="16">
        <v>10</v>
      </c>
      <c r="AD20" s="16">
        <v>10</v>
      </c>
      <c r="AE20" s="16">
        <v>0</v>
      </c>
      <c r="AF20" s="16">
        <v>10</v>
      </c>
      <c r="AG20" s="17">
        <v>10</v>
      </c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45.75">
      <c r="A21"/>
      <c r="B21" s="29"/>
      <c r="C21" s="13" t="s">
        <v>37</v>
      </c>
      <c r="D21" s="19" t="s">
        <v>38</v>
      </c>
      <c r="E21" s="20" t="s">
        <v>39</v>
      </c>
      <c r="F21" s="20" t="s">
        <v>40</v>
      </c>
      <c r="G21" s="19" t="s">
        <v>41</v>
      </c>
      <c r="H21" s="20" t="s">
        <v>42</v>
      </c>
      <c r="I21" s="8">
        <v>2</v>
      </c>
      <c r="J21" s="15">
        <v>5</v>
      </c>
      <c r="K21" s="16">
        <v>10</v>
      </c>
      <c r="L21" s="16">
        <v>2.5</v>
      </c>
      <c r="M21" s="16">
        <v>5</v>
      </c>
      <c r="N21" s="16">
        <v>2.5</v>
      </c>
      <c r="O21" s="16">
        <v>10</v>
      </c>
      <c r="P21" s="16">
        <v>5</v>
      </c>
      <c r="Q21" s="16">
        <v>5</v>
      </c>
      <c r="R21" s="16">
        <v>5</v>
      </c>
      <c r="S21" s="16">
        <v>5</v>
      </c>
      <c r="T21" s="16">
        <v>7.5</v>
      </c>
      <c r="U21" s="16">
        <v>5</v>
      </c>
      <c r="V21" s="16">
        <v>5</v>
      </c>
      <c r="W21" s="16">
        <v>10</v>
      </c>
      <c r="X21" s="16">
        <v>7.5</v>
      </c>
      <c r="Y21" s="16">
        <v>7</v>
      </c>
      <c r="Z21" s="16">
        <v>5</v>
      </c>
      <c r="AA21" s="16">
        <v>5</v>
      </c>
      <c r="AB21" s="16">
        <v>5</v>
      </c>
      <c r="AC21" s="16">
        <v>5</v>
      </c>
      <c r="AD21" s="16">
        <v>10</v>
      </c>
      <c r="AE21" s="16">
        <v>5</v>
      </c>
      <c r="AF21" s="16">
        <v>7.5</v>
      </c>
      <c r="AG21" s="17">
        <v>10</v>
      </c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/>
      <c r="B22" s="29"/>
      <c r="C22" s="13" t="s">
        <v>43</v>
      </c>
      <c r="D22" s="14" t="s">
        <v>44</v>
      </c>
      <c r="E22" s="21"/>
      <c r="F22" s="14" t="s">
        <v>45</v>
      </c>
      <c r="G22" s="21"/>
      <c r="H22" s="14" t="s">
        <v>46</v>
      </c>
      <c r="I22" s="8">
        <v>4</v>
      </c>
      <c r="J22" s="15">
        <v>0</v>
      </c>
      <c r="K22" s="16">
        <v>7.5</v>
      </c>
      <c r="L22" s="16">
        <v>2.5</v>
      </c>
      <c r="M22" s="16">
        <v>5</v>
      </c>
      <c r="N22" s="16">
        <v>2.5</v>
      </c>
      <c r="O22" s="16">
        <v>7.5</v>
      </c>
      <c r="P22" s="16">
        <v>5</v>
      </c>
      <c r="Q22" s="16">
        <v>2.5</v>
      </c>
      <c r="R22" s="16">
        <v>7.5</v>
      </c>
      <c r="S22" s="16">
        <v>5</v>
      </c>
      <c r="T22" s="16">
        <v>5</v>
      </c>
      <c r="U22" s="16">
        <v>0</v>
      </c>
      <c r="V22" s="16">
        <v>0</v>
      </c>
      <c r="W22" s="16">
        <v>5</v>
      </c>
      <c r="X22" s="16">
        <v>5</v>
      </c>
      <c r="Y22" s="16">
        <v>5</v>
      </c>
      <c r="Z22" s="16">
        <v>0</v>
      </c>
      <c r="AA22" s="16">
        <v>0</v>
      </c>
      <c r="AB22" s="16">
        <v>0</v>
      </c>
      <c r="AC22" s="16">
        <v>5</v>
      </c>
      <c r="AD22" s="16">
        <v>2.5</v>
      </c>
      <c r="AE22" s="16">
        <v>0</v>
      </c>
      <c r="AF22" s="16">
        <v>7.5</v>
      </c>
      <c r="AG22" s="17">
        <v>7.5</v>
      </c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4.75">
      <c r="A23"/>
      <c r="B23" s="29"/>
      <c r="C23" s="13" t="s">
        <v>47</v>
      </c>
      <c r="D23" s="14" t="s">
        <v>48</v>
      </c>
      <c r="E23" s="14" t="s">
        <v>49</v>
      </c>
      <c r="F23" s="14" t="s">
        <v>50</v>
      </c>
      <c r="G23" s="14" t="s">
        <v>51</v>
      </c>
      <c r="H23" s="14" t="s">
        <v>52</v>
      </c>
      <c r="I23" s="8">
        <v>2</v>
      </c>
      <c r="J23" s="15">
        <v>10</v>
      </c>
      <c r="K23" s="16">
        <v>10</v>
      </c>
      <c r="L23" s="16">
        <v>10</v>
      </c>
      <c r="M23" s="16">
        <v>5</v>
      </c>
      <c r="N23" s="16">
        <v>10</v>
      </c>
      <c r="O23" s="16">
        <v>5</v>
      </c>
      <c r="P23" s="16">
        <v>10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2.5</v>
      </c>
      <c r="X23" s="16">
        <v>0</v>
      </c>
      <c r="Y23" s="16">
        <v>0</v>
      </c>
      <c r="Z23" s="16">
        <v>10</v>
      </c>
      <c r="AA23" s="16">
        <v>5</v>
      </c>
      <c r="AB23" s="16">
        <v>5</v>
      </c>
      <c r="AC23" s="16">
        <v>10</v>
      </c>
      <c r="AD23" s="16">
        <v>2.5</v>
      </c>
      <c r="AE23" s="16">
        <v>0</v>
      </c>
      <c r="AF23" s="16">
        <v>7.5</v>
      </c>
      <c r="AG23" s="17">
        <v>10</v>
      </c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/>
      <c r="B24" s="29"/>
      <c r="C24" s="13" t="s">
        <v>53</v>
      </c>
      <c r="D24" s="14" t="s">
        <v>54</v>
      </c>
      <c r="E24" s="14"/>
      <c r="F24" s="14" t="s">
        <v>55</v>
      </c>
      <c r="G24" s="14"/>
      <c r="H24" s="14" t="s">
        <v>56</v>
      </c>
      <c r="I24" s="8">
        <v>3</v>
      </c>
      <c r="J24" s="15">
        <v>10</v>
      </c>
      <c r="K24" s="16">
        <v>10</v>
      </c>
      <c r="L24" s="16">
        <v>10</v>
      </c>
      <c r="M24" s="16">
        <v>5</v>
      </c>
      <c r="N24" s="16">
        <v>10</v>
      </c>
      <c r="O24" s="16">
        <v>0</v>
      </c>
      <c r="P24" s="16">
        <v>5</v>
      </c>
      <c r="Q24" s="16">
        <v>5</v>
      </c>
      <c r="R24" s="16">
        <v>10</v>
      </c>
      <c r="S24" s="16">
        <v>5</v>
      </c>
      <c r="T24" s="16">
        <v>10</v>
      </c>
      <c r="U24" s="16">
        <v>10</v>
      </c>
      <c r="V24" s="16">
        <v>10</v>
      </c>
      <c r="W24" s="16">
        <v>10</v>
      </c>
      <c r="X24" s="16">
        <v>10</v>
      </c>
      <c r="Y24" s="16">
        <v>10</v>
      </c>
      <c r="Z24" s="16">
        <v>5</v>
      </c>
      <c r="AA24" s="16">
        <v>5</v>
      </c>
      <c r="AB24" s="16">
        <v>5</v>
      </c>
      <c r="AC24" s="16">
        <v>10</v>
      </c>
      <c r="AD24" s="16">
        <v>5</v>
      </c>
      <c r="AE24" s="16">
        <v>5</v>
      </c>
      <c r="AF24" s="16">
        <v>5</v>
      </c>
      <c r="AG24" s="17">
        <v>5</v>
      </c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/>
      <c r="B25" s="29"/>
      <c r="C25" s="13" t="s">
        <v>57</v>
      </c>
      <c r="D25" s="14" t="s">
        <v>58</v>
      </c>
      <c r="E25" s="14"/>
      <c r="F25" s="14" t="s">
        <v>59</v>
      </c>
      <c r="G25" s="14"/>
      <c r="H25" s="14" t="s">
        <v>60</v>
      </c>
      <c r="I25" s="8">
        <v>2</v>
      </c>
      <c r="J25" s="15">
        <v>10</v>
      </c>
      <c r="K25" s="16">
        <v>10</v>
      </c>
      <c r="L25" s="16">
        <v>5</v>
      </c>
      <c r="M25" s="16">
        <v>0</v>
      </c>
      <c r="N25" s="16">
        <v>10</v>
      </c>
      <c r="O25" s="16">
        <v>5</v>
      </c>
      <c r="P25" s="16">
        <v>5</v>
      </c>
      <c r="Q25" s="16">
        <v>10</v>
      </c>
      <c r="R25" s="16">
        <v>10</v>
      </c>
      <c r="S25" s="16">
        <v>10</v>
      </c>
      <c r="T25" s="16">
        <v>10</v>
      </c>
      <c r="U25" s="16">
        <v>10</v>
      </c>
      <c r="V25" s="16">
        <v>10</v>
      </c>
      <c r="W25" s="16">
        <v>7.5</v>
      </c>
      <c r="X25" s="16">
        <v>10</v>
      </c>
      <c r="Y25" s="16">
        <v>10</v>
      </c>
      <c r="Z25" s="16">
        <v>10</v>
      </c>
      <c r="AA25" s="16">
        <v>10</v>
      </c>
      <c r="AB25" s="16">
        <v>5</v>
      </c>
      <c r="AC25" s="16">
        <v>10</v>
      </c>
      <c r="AD25" s="16">
        <v>10</v>
      </c>
      <c r="AE25" s="16">
        <v>5</v>
      </c>
      <c r="AF25" s="16">
        <v>7.5</v>
      </c>
      <c r="AG25" s="17">
        <v>10</v>
      </c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/>
      <c r="B26" s="29"/>
      <c r="C26" s="13" t="s">
        <v>61</v>
      </c>
      <c r="D26" s="14" t="s">
        <v>62</v>
      </c>
      <c r="E26" s="14" t="s">
        <v>63</v>
      </c>
      <c r="F26" s="14" t="s">
        <v>64</v>
      </c>
      <c r="G26" s="14" t="s">
        <v>65</v>
      </c>
      <c r="H26" s="14" t="s">
        <v>66</v>
      </c>
      <c r="I26" s="8">
        <v>4</v>
      </c>
      <c r="J26" s="15">
        <v>2.5</v>
      </c>
      <c r="K26" s="16">
        <v>10</v>
      </c>
      <c r="L26" s="16">
        <v>2.5</v>
      </c>
      <c r="M26" s="16">
        <v>2.5</v>
      </c>
      <c r="N26" s="16">
        <v>2.5</v>
      </c>
      <c r="O26" s="16">
        <v>2.5</v>
      </c>
      <c r="P26" s="16">
        <v>2.5</v>
      </c>
      <c r="Q26" s="16">
        <v>7.5</v>
      </c>
      <c r="R26" s="16">
        <v>5</v>
      </c>
      <c r="S26" s="16">
        <v>7.5</v>
      </c>
      <c r="T26" s="16">
        <v>5</v>
      </c>
      <c r="U26" s="16">
        <v>7.5</v>
      </c>
      <c r="V26" s="16">
        <v>7.5</v>
      </c>
      <c r="W26" s="16">
        <v>7.5</v>
      </c>
      <c r="X26" s="16">
        <v>7.5</v>
      </c>
      <c r="Y26" s="16">
        <v>7.5</v>
      </c>
      <c r="Z26" s="16">
        <v>2.5</v>
      </c>
      <c r="AA26" s="16">
        <v>2.5</v>
      </c>
      <c r="AB26" s="16">
        <v>0</v>
      </c>
      <c r="AC26" s="16">
        <v>7.5</v>
      </c>
      <c r="AD26" s="16">
        <v>5</v>
      </c>
      <c r="AE26" s="16">
        <v>0</v>
      </c>
      <c r="AF26" s="16">
        <v>5</v>
      </c>
      <c r="AG26" s="17">
        <v>5</v>
      </c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3:33" s="26" customFormat="1" ht="12.75">
      <c r="C27" s="13" t="s">
        <v>67</v>
      </c>
      <c r="D27" s="14" t="s">
        <v>68</v>
      </c>
      <c r="E27" s="14" t="s">
        <v>69</v>
      </c>
      <c r="F27" s="14" t="s">
        <v>70</v>
      </c>
      <c r="G27" s="14" t="s">
        <v>71</v>
      </c>
      <c r="H27" s="14" t="s">
        <v>72</v>
      </c>
      <c r="I27" s="8">
        <v>1</v>
      </c>
      <c r="J27" s="15">
        <v>5</v>
      </c>
      <c r="K27" s="16">
        <v>10</v>
      </c>
      <c r="L27" s="16">
        <v>2.5</v>
      </c>
      <c r="M27" s="16">
        <v>5</v>
      </c>
      <c r="N27" s="16">
        <v>2.5</v>
      </c>
      <c r="O27" s="16">
        <v>7.5</v>
      </c>
      <c r="P27" s="16">
        <v>7.5</v>
      </c>
      <c r="Q27" s="16">
        <v>5</v>
      </c>
      <c r="R27" s="16">
        <v>2.5</v>
      </c>
      <c r="S27" s="16">
        <v>0</v>
      </c>
      <c r="T27" s="16">
        <v>2.5</v>
      </c>
      <c r="U27" s="16">
        <v>7.5</v>
      </c>
      <c r="V27" s="16">
        <v>5</v>
      </c>
      <c r="W27" s="16">
        <v>5</v>
      </c>
      <c r="X27" s="16">
        <v>7.5</v>
      </c>
      <c r="Y27" s="16">
        <v>5</v>
      </c>
      <c r="Z27" s="16">
        <v>5</v>
      </c>
      <c r="AA27" s="16">
        <v>2.5</v>
      </c>
      <c r="AB27" s="16">
        <v>2.5</v>
      </c>
      <c r="AC27" s="16">
        <v>5</v>
      </c>
      <c r="AD27" s="16">
        <v>10</v>
      </c>
      <c r="AE27" s="16">
        <v>2.5</v>
      </c>
      <c r="AF27" s="16">
        <v>7.5</v>
      </c>
      <c r="AG27" s="17">
        <v>7.5</v>
      </c>
    </row>
    <row r="28" spans="1:256" ht="12.75">
      <c r="A28"/>
      <c r="B28" s="29"/>
      <c r="C28" s="13" t="s">
        <v>73</v>
      </c>
      <c r="D28" s="14" t="s">
        <v>74</v>
      </c>
      <c r="E28" s="14"/>
      <c r="F28" s="14" t="s">
        <v>75</v>
      </c>
      <c r="G28" s="14"/>
      <c r="H28" s="14" t="s">
        <v>76</v>
      </c>
      <c r="I28" s="8">
        <v>3</v>
      </c>
      <c r="J28" s="15">
        <v>5</v>
      </c>
      <c r="K28" s="16">
        <v>5</v>
      </c>
      <c r="L28" s="16">
        <v>0</v>
      </c>
      <c r="M28" s="16">
        <v>2.5</v>
      </c>
      <c r="N28" s="16">
        <v>10</v>
      </c>
      <c r="O28" s="16">
        <v>5</v>
      </c>
      <c r="P28" s="16">
        <v>5</v>
      </c>
      <c r="Q28" s="16">
        <v>10</v>
      </c>
      <c r="R28" s="16">
        <v>10</v>
      </c>
      <c r="S28" s="16">
        <v>10</v>
      </c>
      <c r="T28" s="16">
        <v>5</v>
      </c>
      <c r="U28" s="16">
        <v>10</v>
      </c>
      <c r="V28" s="16">
        <v>10</v>
      </c>
      <c r="W28" s="16">
        <v>10</v>
      </c>
      <c r="X28" s="16">
        <v>10</v>
      </c>
      <c r="Y28" s="16">
        <v>10</v>
      </c>
      <c r="Z28" s="16">
        <v>10</v>
      </c>
      <c r="AA28" s="16">
        <v>10</v>
      </c>
      <c r="AB28" s="16">
        <v>10</v>
      </c>
      <c r="AC28" s="16">
        <v>5</v>
      </c>
      <c r="AD28" s="16">
        <v>5</v>
      </c>
      <c r="AE28" s="16">
        <v>2.5</v>
      </c>
      <c r="AF28" s="16">
        <v>5</v>
      </c>
      <c r="AG28" s="17">
        <v>5</v>
      </c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/>
      <c r="B29" s="29"/>
      <c r="C29" s="13" t="s">
        <v>77</v>
      </c>
      <c r="D29" s="14" t="s">
        <v>78</v>
      </c>
      <c r="E29" s="14" t="s">
        <v>79</v>
      </c>
      <c r="F29" s="14" t="s">
        <v>80</v>
      </c>
      <c r="G29" s="14"/>
      <c r="H29" s="14" t="s">
        <v>81</v>
      </c>
      <c r="I29" s="8">
        <v>2</v>
      </c>
      <c r="J29" s="15">
        <v>5</v>
      </c>
      <c r="K29" s="16">
        <v>2.5</v>
      </c>
      <c r="L29" s="16">
        <v>2.5</v>
      </c>
      <c r="M29" s="16">
        <v>10</v>
      </c>
      <c r="N29" s="16">
        <v>2.5</v>
      </c>
      <c r="O29" s="16">
        <v>10</v>
      </c>
      <c r="P29" s="16">
        <v>2.5</v>
      </c>
      <c r="Q29" s="16">
        <v>7.5</v>
      </c>
      <c r="R29" s="16">
        <v>7.5</v>
      </c>
      <c r="S29" s="16">
        <v>7.5</v>
      </c>
      <c r="T29" s="16">
        <v>5</v>
      </c>
      <c r="U29" s="16">
        <v>2.5</v>
      </c>
      <c r="V29" s="16">
        <v>2.5</v>
      </c>
      <c r="W29" s="16">
        <v>2.5</v>
      </c>
      <c r="X29" s="16">
        <v>5</v>
      </c>
      <c r="Y29" s="16">
        <v>2.5</v>
      </c>
      <c r="Z29" s="16">
        <v>7.5</v>
      </c>
      <c r="AA29" s="16">
        <v>2.5</v>
      </c>
      <c r="AB29" s="16">
        <v>7.5</v>
      </c>
      <c r="AC29" s="16">
        <v>2.5</v>
      </c>
      <c r="AD29" s="16">
        <v>5</v>
      </c>
      <c r="AE29" s="16">
        <v>5</v>
      </c>
      <c r="AF29" s="16">
        <v>10</v>
      </c>
      <c r="AG29" s="17">
        <v>10</v>
      </c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/>
      <c r="B30" s="29"/>
      <c r="C30" s="13" t="s">
        <v>82</v>
      </c>
      <c r="D30" s="14" t="s">
        <v>83</v>
      </c>
      <c r="E30" s="14"/>
      <c r="F30" s="14" t="s">
        <v>84</v>
      </c>
      <c r="G30" s="14"/>
      <c r="H30" s="14" t="s">
        <v>85</v>
      </c>
      <c r="I30" s="8">
        <v>1</v>
      </c>
      <c r="J30" s="15">
        <v>0</v>
      </c>
      <c r="K30" s="16">
        <v>0</v>
      </c>
      <c r="L30" s="16">
        <v>0</v>
      </c>
      <c r="M30" s="16">
        <v>10</v>
      </c>
      <c r="N30" s="16">
        <v>0</v>
      </c>
      <c r="O30" s="16">
        <v>10</v>
      </c>
      <c r="P30" s="16">
        <v>0</v>
      </c>
      <c r="Q30" s="16">
        <v>5</v>
      </c>
      <c r="R30" s="16">
        <v>5</v>
      </c>
      <c r="S30" s="16">
        <v>10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2.5</v>
      </c>
      <c r="AE30" s="16">
        <v>0</v>
      </c>
      <c r="AF30" s="16">
        <v>5</v>
      </c>
      <c r="AG30" s="17">
        <v>7.5</v>
      </c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hidden="1">
      <c r="A31"/>
      <c r="B31" s="29"/>
      <c r="C31" s="22"/>
      <c r="D31" s="22"/>
      <c r="E31" s="22"/>
      <c r="F31" s="22"/>
      <c r="G31" s="22"/>
      <c r="H31" s="22"/>
      <c r="I31" s="2" t="s">
        <v>86</v>
      </c>
      <c r="J31" s="52">
        <f>I19*J19+I20*J20+I21*J21+I22*J22+I23*J23+I24*J24+I25*J25+I26*J26+I27*J27+I28*J28+I29*J29+I30*J30</f>
        <v>140</v>
      </c>
      <c r="K31" s="53">
        <f>I19*K19+I20*K20+I21*K21+I22*K22+I23*K23+I24*K24+I25*K25+I26*K26+I27*K27+I28*K28+I29*K29+I30*K30</f>
        <v>250</v>
      </c>
      <c r="L31" s="53">
        <f>I19*L19+I20*L20+I21*L21+I22*L22+I23*L23+I24*L24+I25*L25+I26*L26+I27*L27+I28*L28+I29*L29+I30*L30</f>
        <v>122.5</v>
      </c>
      <c r="M31" s="53">
        <f>I19*M19+I20*M20+I21*M21+I22*M22+I23*M23+I24*M24+I25*M25+I26*M26+I27*M27+I28*M28+I29*M29+I30*M30</f>
        <v>147.5</v>
      </c>
      <c r="N31" s="53">
        <f>I19*N19+I20*N20+I21*N21+I22*N22+I23*N23+I24*N24+I25*N25+I26*N26+I27*N27+I28*N28+I29*N29+I30*N30</f>
        <v>162.5</v>
      </c>
      <c r="O31" s="53">
        <f>I19*O19+I20*O20+I21*O21+I22*O22+I23*O23+I24*O24+I25*O25+I26*O26+I27*O27+I28*O28+I29*O29+I30*O30</f>
        <v>177.5</v>
      </c>
      <c r="P31" s="53">
        <f>I19*P19+I20*P20+I21*P21+I22*P22+I23*P23+I24*P24+I25*P25+I26*P26+I27*P27+I28*P28+I29*P29+I30*P30</f>
        <v>147.5</v>
      </c>
      <c r="Q31" s="53">
        <f>I19*Q19+I20*Q20+I21*Q21+I22*Q22+I23*Q23+I24*Q24+I25*Q25+I26*Q26+I27*Q27+I28*Q28+I29*Q29+I30*Q30</f>
        <v>175</v>
      </c>
      <c r="R31" s="53">
        <f>I19*R19+I20*R20+I21*R21+I22*R22+I23*R23+I24*R24+I25*R25+I26*R26+I27*R27+I28*R28+I29*R29+I30*R30</f>
        <v>197.5</v>
      </c>
      <c r="S31" s="53">
        <f>I19*S19+I20*S20+I21*S21+I22*S22+I23*S23+I24*S24+I25*S25+I26*S26+I27*S27+I28*S28+I29*S29+I30*S30</f>
        <v>205</v>
      </c>
      <c r="T31" s="53">
        <f>I19*T19+I20*T20+I21*T21+I22*T22+I23*T23+I24*T24+I25*T25+I26*T26+I27*T27+I28*T28+I29*T29+I30*T30</f>
        <v>167.5</v>
      </c>
      <c r="U31" s="53">
        <f>I19*U19+I20*U20+I21*U21+I22*U22+I23*U23+I24*U24+I25*U25+I26*U26+I27*U27+I28*U28+I29*U29+I30*U30</f>
        <v>157.5</v>
      </c>
      <c r="V31" s="53">
        <f>I19*V19+I20*V20+I21*V21+I22*V22+I23*V23+I24*V24+I25*V25+I26*V26+I27*V27+I28*V28+I29*V29+I30*V30</f>
        <v>155</v>
      </c>
      <c r="W31" s="53">
        <f>I19*W19+I20*W20+I21*W21+I22*W22+I23*W23+I24*W24+I25*W25+I26*W26+I27*W27+I28*W28+I29*W29+I30*W30</f>
        <v>195</v>
      </c>
      <c r="X31" s="53">
        <f>I19*X19+I20*X20+I21*X21+I22*X22+I23*X23+I24*X24+I25*X25+I26*X26+I27*X27+I28*X28+I29*X29+I30*X30</f>
        <v>187.5</v>
      </c>
      <c r="Y31" s="53">
        <f>I19*Y19+I20*Y20+I21*Y21+I22*Y22+I23*Y23+I24*Y24+I25*Y25+I26*Y26+I27*Y27+I28*Y28+I29*Y29+I30*Y30</f>
        <v>189</v>
      </c>
      <c r="Z31" s="53">
        <f>I19*Z19+I20*Z20+I21*Z21+I22*Z22+I23*Z23+I24*Z24+I25*Z25+I26*Z26+I27*Z27+I28*Z28+I29*Z29+I30*Z30</f>
        <v>145</v>
      </c>
      <c r="AA31" s="53">
        <f>I19*AA19+I20*AA20+I21*AA21+I22*AA22+I23*AA23+I24*AA24+I25*AA25+I26*AA26+I27*AA27+I28*AA28+I29*AA29+I30*AA30</f>
        <v>122.5</v>
      </c>
      <c r="AB31" s="53">
        <f>I19*AB19+I20*AB20+I21*AB21+I22*AB22+I23*AB23+I24*AB24+I25*AB25+I26*AB26+I27*AB27+I28*AB28+I29*AB29+I30*AB30</f>
        <v>112.5</v>
      </c>
      <c r="AC31" s="53">
        <f>I19*AC19+I20*AC20+I21*AC21+I22*AC22+I23*AC23+I24*AC24+I25*AC25+I26*AC26+I27*AC27+I28*AC28+I29*AC29+I30*AC30</f>
        <v>195</v>
      </c>
      <c r="AD31" s="53">
        <f>I19*AD19+I20*AD20+I21*AD21+I22*AD22+I23*AD23+I24*AD24+I25*AD25+I26*AD26+I27*AD27+I28*AD28+I29*AD29+I30*AD30</f>
        <v>177.5</v>
      </c>
      <c r="AE31" s="53">
        <f>I19*AE19+I20*AE20+I21*AE21+I22*AE22+I23*AE23+I24*AE24+I25*AE25+I26*AE26+I27*AE27+I28*AE28+I29*AE29+I30*AE30</f>
        <v>75</v>
      </c>
      <c r="AF31" s="53">
        <f>I19*AF19+I20*AF20+I21*AF21+I22*AF22+I23*AF23+I24*AF24+I25*AF25+I26*AF26+I27*AF27+I28*AF28+I29*AF29+I30*AF30</f>
        <v>197.5</v>
      </c>
      <c r="AG31" s="54">
        <f>I19*AG19+I20*AG20+I21*AG21+I22*AG22+I23*AG23+I24*AG24+I25*AG25+I26*AG26+I27*AG27+I28*AG28+I29*AG29+I30*AG30</f>
        <v>225</v>
      </c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/>
      <c r="B32" s="29"/>
      <c r="C32" s="27"/>
      <c r="D32" s="27"/>
      <c r="E32" s="27"/>
      <c r="F32" s="27"/>
      <c r="G32" s="27"/>
      <c r="H32" s="27"/>
      <c r="I32" s="26" t="s">
        <v>87</v>
      </c>
      <c r="J32" s="55">
        <f aca="true" t="shared" si="1" ref="J32:AG32">J31/30</f>
        <v>4.666666666666667</v>
      </c>
      <c r="K32" s="56">
        <f t="shared" si="1"/>
        <v>8.333333333333334</v>
      </c>
      <c r="L32" s="56">
        <f t="shared" si="1"/>
        <v>4.083333333333333</v>
      </c>
      <c r="M32" s="56">
        <f t="shared" si="1"/>
        <v>4.916666666666667</v>
      </c>
      <c r="N32" s="56">
        <f t="shared" si="1"/>
        <v>5.416666666666667</v>
      </c>
      <c r="O32" s="56">
        <f t="shared" si="1"/>
        <v>5.916666666666667</v>
      </c>
      <c r="P32" s="56">
        <f t="shared" si="1"/>
        <v>4.916666666666667</v>
      </c>
      <c r="Q32" s="56">
        <f t="shared" si="1"/>
        <v>5.833333333333333</v>
      </c>
      <c r="R32" s="56">
        <f t="shared" si="1"/>
        <v>6.583333333333333</v>
      </c>
      <c r="S32" s="56">
        <f t="shared" si="1"/>
        <v>6.833333333333333</v>
      </c>
      <c r="T32" s="56">
        <f t="shared" si="1"/>
        <v>5.583333333333333</v>
      </c>
      <c r="U32" s="56">
        <f t="shared" si="1"/>
        <v>5.25</v>
      </c>
      <c r="V32" s="56">
        <f t="shared" si="1"/>
        <v>5.166666666666667</v>
      </c>
      <c r="W32" s="56">
        <f t="shared" si="1"/>
        <v>6.5</v>
      </c>
      <c r="X32" s="56">
        <f t="shared" si="1"/>
        <v>6.25</v>
      </c>
      <c r="Y32" s="56">
        <f t="shared" si="1"/>
        <v>6.3</v>
      </c>
      <c r="Z32" s="56">
        <f t="shared" si="1"/>
        <v>4.833333333333333</v>
      </c>
      <c r="AA32" s="56">
        <f t="shared" si="1"/>
        <v>4.083333333333333</v>
      </c>
      <c r="AB32" s="56">
        <f t="shared" si="1"/>
        <v>3.75</v>
      </c>
      <c r="AC32" s="56">
        <f t="shared" si="1"/>
        <v>6.5</v>
      </c>
      <c r="AD32" s="56">
        <f t="shared" si="1"/>
        <v>5.916666666666667</v>
      </c>
      <c r="AE32" s="56">
        <f t="shared" si="1"/>
        <v>2.5</v>
      </c>
      <c r="AF32" s="56">
        <f t="shared" si="1"/>
        <v>6.583333333333333</v>
      </c>
      <c r="AG32" s="57">
        <f t="shared" si="1"/>
        <v>7.5</v>
      </c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/>
      <c r="B33" s="29"/>
      <c r="C33" s="58"/>
      <c r="D33" s="59"/>
      <c r="E33" s="59"/>
      <c r="F33" s="59"/>
      <c r="G33" s="59"/>
      <c r="H33" s="59"/>
      <c r="I33" s="60"/>
      <c r="J33" s="31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/>
      <c r="B34" s="29"/>
      <c r="C34" s="7">
        <v>2035</v>
      </c>
      <c r="D34" s="7">
        <v>10</v>
      </c>
      <c r="E34" s="7">
        <v>7.5</v>
      </c>
      <c r="F34" s="7">
        <v>5</v>
      </c>
      <c r="G34" s="7">
        <v>2.5</v>
      </c>
      <c r="H34" s="7">
        <v>0</v>
      </c>
      <c r="I34" s="8" t="s">
        <v>27</v>
      </c>
      <c r="J34" s="9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1"/>
      <c r="AE34" s="10"/>
      <c r="AF34" s="10"/>
      <c r="AG34" s="12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/>
      <c r="B35" s="29"/>
      <c r="C35" s="13" t="s">
        <v>28</v>
      </c>
      <c r="D35" s="14" t="s">
        <v>29</v>
      </c>
      <c r="E35" s="14" t="s">
        <v>30</v>
      </c>
      <c r="F35" s="14" t="s">
        <v>31</v>
      </c>
      <c r="G35" s="14" t="s">
        <v>32</v>
      </c>
      <c r="H35" s="14" t="s">
        <v>33</v>
      </c>
      <c r="I35" s="8">
        <v>4</v>
      </c>
      <c r="J35" s="15">
        <v>2.5</v>
      </c>
      <c r="K35" s="16">
        <v>10</v>
      </c>
      <c r="L35" s="16">
        <v>5</v>
      </c>
      <c r="M35" s="16">
        <v>7.5</v>
      </c>
      <c r="N35" s="16">
        <v>5</v>
      </c>
      <c r="O35" s="16">
        <v>7.5</v>
      </c>
      <c r="P35" s="16">
        <v>5</v>
      </c>
      <c r="Q35" s="16">
        <v>5</v>
      </c>
      <c r="R35" s="16">
        <v>7.5</v>
      </c>
      <c r="S35" s="16">
        <v>10</v>
      </c>
      <c r="T35" s="16">
        <v>7.5</v>
      </c>
      <c r="U35" s="16">
        <v>5</v>
      </c>
      <c r="V35" s="16">
        <v>5</v>
      </c>
      <c r="W35" s="16">
        <v>7.5</v>
      </c>
      <c r="X35" s="16">
        <v>5</v>
      </c>
      <c r="Y35" s="16">
        <v>7.5</v>
      </c>
      <c r="Z35" s="16">
        <v>2.5</v>
      </c>
      <c r="AA35" s="16">
        <v>0</v>
      </c>
      <c r="AB35" s="16">
        <v>2.5</v>
      </c>
      <c r="AC35" s="16">
        <v>10</v>
      </c>
      <c r="AD35" s="16">
        <v>7.5</v>
      </c>
      <c r="AE35" s="16">
        <v>7.5</v>
      </c>
      <c r="AF35" s="16">
        <v>5</v>
      </c>
      <c r="AG35" s="17">
        <v>5</v>
      </c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 s="29"/>
      <c r="C36" s="13" t="s">
        <v>34</v>
      </c>
      <c r="D36" s="18"/>
      <c r="E36" s="19" t="s">
        <v>35</v>
      </c>
      <c r="F36" s="18"/>
      <c r="G36" s="19" t="s">
        <v>36</v>
      </c>
      <c r="H36" s="19"/>
      <c r="I36" s="8">
        <v>2</v>
      </c>
      <c r="J36" s="15">
        <v>10</v>
      </c>
      <c r="K36" s="16">
        <v>10</v>
      </c>
      <c r="L36" s="16">
        <v>10</v>
      </c>
      <c r="M36" s="16">
        <v>10</v>
      </c>
      <c r="N36" s="16">
        <v>10</v>
      </c>
      <c r="O36" s="16">
        <v>7.5</v>
      </c>
      <c r="P36" s="16"/>
      <c r="Q36" s="16">
        <v>7.5</v>
      </c>
      <c r="R36" s="16">
        <v>7.5</v>
      </c>
      <c r="S36" s="16">
        <v>7.5</v>
      </c>
      <c r="T36" s="16">
        <v>7.5</v>
      </c>
      <c r="U36" s="16">
        <v>2.5</v>
      </c>
      <c r="V36" s="16">
        <v>2.5</v>
      </c>
      <c r="W36" s="16">
        <v>2.5</v>
      </c>
      <c r="X36" s="16">
        <v>2.5</v>
      </c>
      <c r="Y36" s="16">
        <v>2.5</v>
      </c>
      <c r="Z36" s="16">
        <v>10</v>
      </c>
      <c r="AA36" s="16">
        <v>10</v>
      </c>
      <c r="AB36" s="16">
        <v>10</v>
      </c>
      <c r="AC36" s="16">
        <v>10</v>
      </c>
      <c r="AD36" s="16">
        <v>10</v>
      </c>
      <c r="AE36" s="16">
        <v>0</v>
      </c>
      <c r="AF36" s="16">
        <v>10</v>
      </c>
      <c r="AG36" s="17">
        <v>10</v>
      </c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45.75">
      <c r="A37"/>
      <c r="B37" s="29"/>
      <c r="C37" s="13" t="s">
        <v>37</v>
      </c>
      <c r="D37" s="19" t="s">
        <v>38</v>
      </c>
      <c r="E37" s="20" t="s">
        <v>39</v>
      </c>
      <c r="F37" s="20" t="s">
        <v>40</v>
      </c>
      <c r="G37" s="19" t="s">
        <v>41</v>
      </c>
      <c r="H37" s="20" t="s">
        <v>42</v>
      </c>
      <c r="I37" s="8">
        <v>2</v>
      </c>
      <c r="J37" s="15">
        <v>7.5</v>
      </c>
      <c r="K37" s="16">
        <v>10</v>
      </c>
      <c r="L37" s="16">
        <v>5</v>
      </c>
      <c r="M37" s="16">
        <v>10</v>
      </c>
      <c r="N37" s="16">
        <v>5</v>
      </c>
      <c r="O37" s="16">
        <v>10</v>
      </c>
      <c r="P37" s="16">
        <v>10</v>
      </c>
      <c r="Q37" s="16">
        <v>10</v>
      </c>
      <c r="R37" s="16">
        <v>5</v>
      </c>
      <c r="S37" s="16">
        <v>5</v>
      </c>
      <c r="T37" s="16">
        <v>7.5</v>
      </c>
      <c r="U37" s="16">
        <v>5</v>
      </c>
      <c r="V37" s="16">
        <v>5</v>
      </c>
      <c r="W37" s="16">
        <v>10</v>
      </c>
      <c r="X37" s="16">
        <v>7.5</v>
      </c>
      <c r="Y37" s="16">
        <v>7</v>
      </c>
      <c r="Z37" s="16">
        <v>5</v>
      </c>
      <c r="AA37" s="16">
        <v>5</v>
      </c>
      <c r="AB37" s="16">
        <v>5</v>
      </c>
      <c r="AC37" s="16">
        <v>10</v>
      </c>
      <c r="AD37" s="16">
        <v>10</v>
      </c>
      <c r="AE37" s="16">
        <v>10</v>
      </c>
      <c r="AF37" s="16">
        <v>7.5</v>
      </c>
      <c r="AG37" s="17">
        <v>10</v>
      </c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/>
      <c r="B38" s="29"/>
      <c r="C38" s="13" t="s">
        <v>43</v>
      </c>
      <c r="D38" s="14" t="s">
        <v>44</v>
      </c>
      <c r="E38" s="21"/>
      <c r="F38" s="14" t="s">
        <v>45</v>
      </c>
      <c r="G38" s="21"/>
      <c r="H38" s="14" t="s">
        <v>46</v>
      </c>
      <c r="I38" s="8">
        <v>4</v>
      </c>
      <c r="J38" s="15">
        <v>5</v>
      </c>
      <c r="K38" s="16">
        <v>10</v>
      </c>
      <c r="L38" s="16">
        <v>5</v>
      </c>
      <c r="M38" s="16">
        <v>10</v>
      </c>
      <c r="N38" s="16">
        <v>2.5</v>
      </c>
      <c r="O38" s="16">
        <v>7.5</v>
      </c>
      <c r="P38" s="16">
        <v>5</v>
      </c>
      <c r="Q38" s="16">
        <v>2.5</v>
      </c>
      <c r="R38" s="16">
        <v>7.5</v>
      </c>
      <c r="S38" s="16">
        <v>5</v>
      </c>
      <c r="T38" s="16">
        <v>5</v>
      </c>
      <c r="U38" s="16">
        <v>0</v>
      </c>
      <c r="V38" s="16">
        <v>0</v>
      </c>
      <c r="W38" s="16">
        <v>5</v>
      </c>
      <c r="X38" s="16">
        <v>5</v>
      </c>
      <c r="Y38" s="16">
        <v>5</v>
      </c>
      <c r="Z38" s="16">
        <v>2.5</v>
      </c>
      <c r="AA38" s="16">
        <v>0</v>
      </c>
      <c r="AB38" s="16">
        <v>0</v>
      </c>
      <c r="AC38" s="16">
        <v>7.5</v>
      </c>
      <c r="AD38" s="16">
        <v>2.5</v>
      </c>
      <c r="AE38" s="16">
        <v>5</v>
      </c>
      <c r="AF38" s="16">
        <v>7.5</v>
      </c>
      <c r="AG38" s="17">
        <v>7.5</v>
      </c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4.75">
      <c r="A39"/>
      <c r="B39" s="29"/>
      <c r="C39" s="13" t="s">
        <v>47</v>
      </c>
      <c r="D39" s="14" t="s">
        <v>48</v>
      </c>
      <c r="E39" s="14" t="s">
        <v>49</v>
      </c>
      <c r="F39" s="14" t="s">
        <v>50</v>
      </c>
      <c r="G39" s="14" t="s">
        <v>51</v>
      </c>
      <c r="H39" s="14" t="s">
        <v>52</v>
      </c>
      <c r="I39" s="8">
        <v>2</v>
      </c>
      <c r="J39" s="15">
        <v>10</v>
      </c>
      <c r="K39" s="16">
        <v>10</v>
      </c>
      <c r="L39" s="16">
        <v>10</v>
      </c>
      <c r="M39" s="16">
        <v>5</v>
      </c>
      <c r="N39" s="16">
        <v>10</v>
      </c>
      <c r="O39" s="16">
        <v>5</v>
      </c>
      <c r="P39" s="16">
        <v>10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2.5</v>
      </c>
      <c r="X39" s="16">
        <v>0</v>
      </c>
      <c r="Y39" s="16">
        <v>0</v>
      </c>
      <c r="Z39" s="16">
        <v>10</v>
      </c>
      <c r="AA39" s="16">
        <v>5</v>
      </c>
      <c r="AB39" s="16">
        <v>5</v>
      </c>
      <c r="AC39" s="16">
        <v>10</v>
      </c>
      <c r="AD39" s="16">
        <v>2.5</v>
      </c>
      <c r="AE39" s="16">
        <v>0</v>
      </c>
      <c r="AF39" s="16">
        <v>7.5</v>
      </c>
      <c r="AG39" s="17">
        <v>10</v>
      </c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/>
      <c r="B40" s="29"/>
      <c r="C40" s="13" t="s">
        <v>53</v>
      </c>
      <c r="D40" s="14" t="s">
        <v>54</v>
      </c>
      <c r="E40" s="14"/>
      <c r="F40" s="14" t="s">
        <v>55</v>
      </c>
      <c r="G40" s="14"/>
      <c r="H40" s="14" t="s">
        <v>56</v>
      </c>
      <c r="I40" s="8">
        <v>3</v>
      </c>
      <c r="J40" s="15">
        <v>10</v>
      </c>
      <c r="K40" s="16">
        <v>10</v>
      </c>
      <c r="L40" s="16">
        <v>10</v>
      </c>
      <c r="M40" s="16">
        <v>5</v>
      </c>
      <c r="N40" s="16">
        <v>10</v>
      </c>
      <c r="O40" s="16">
        <v>0</v>
      </c>
      <c r="P40" s="16">
        <v>5</v>
      </c>
      <c r="Q40" s="16">
        <v>5</v>
      </c>
      <c r="R40" s="16">
        <v>10</v>
      </c>
      <c r="S40" s="16">
        <v>5</v>
      </c>
      <c r="T40" s="16">
        <v>10</v>
      </c>
      <c r="U40" s="16">
        <v>10</v>
      </c>
      <c r="V40" s="16">
        <v>10</v>
      </c>
      <c r="W40" s="16">
        <v>10</v>
      </c>
      <c r="X40" s="16">
        <v>10</v>
      </c>
      <c r="Y40" s="16">
        <v>10</v>
      </c>
      <c r="Z40" s="16">
        <v>5</v>
      </c>
      <c r="AA40" s="16">
        <v>5</v>
      </c>
      <c r="AB40" s="16">
        <v>5</v>
      </c>
      <c r="AC40" s="16">
        <v>10</v>
      </c>
      <c r="AD40" s="16">
        <v>5</v>
      </c>
      <c r="AE40" s="16">
        <v>5</v>
      </c>
      <c r="AF40" s="16">
        <v>5</v>
      </c>
      <c r="AG40" s="17">
        <v>5</v>
      </c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/>
      <c r="B41" s="29"/>
      <c r="C41" s="13" t="s">
        <v>57</v>
      </c>
      <c r="D41" s="14" t="s">
        <v>58</v>
      </c>
      <c r="E41" s="14"/>
      <c r="F41" s="14" t="s">
        <v>59</v>
      </c>
      <c r="G41" s="14"/>
      <c r="H41" s="14" t="s">
        <v>60</v>
      </c>
      <c r="I41" s="8">
        <v>2</v>
      </c>
      <c r="J41" s="15">
        <v>10</v>
      </c>
      <c r="K41" s="16">
        <v>10</v>
      </c>
      <c r="L41" s="16">
        <v>5</v>
      </c>
      <c r="M41" s="16">
        <v>0</v>
      </c>
      <c r="N41" s="16">
        <v>10</v>
      </c>
      <c r="O41" s="16">
        <v>5</v>
      </c>
      <c r="P41" s="16">
        <v>5</v>
      </c>
      <c r="Q41" s="16">
        <v>10</v>
      </c>
      <c r="R41" s="16">
        <v>10</v>
      </c>
      <c r="S41" s="16">
        <v>10</v>
      </c>
      <c r="T41" s="16">
        <v>10</v>
      </c>
      <c r="U41" s="16">
        <v>10</v>
      </c>
      <c r="V41" s="16">
        <v>10</v>
      </c>
      <c r="W41" s="16">
        <v>7.5</v>
      </c>
      <c r="X41" s="16">
        <v>10</v>
      </c>
      <c r="Y41" s="16">
        <v>10</v>
      </c>
      <c r="Z41" s="16">
        <v>10</v>
      </c>
      <c r="AA41" s="16">
        <v>10</v>
      </c>
      <c r="AB41" s="16">
        <v>5</v>
      </c>
      <c r="AC41" s="16">
        <v>10</v>
      </c>
      <c r="AD41" s="16">
        <v>10</v>
      </c>
      <c r="AE41" s="16">
        <v>5</v>
      </c>
      <c r="AF41" s="16">
        <v>7.5</v>
      </c>
      <c r="AG41" s="17">
        <v>10</v>
      </c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/>
      <c r="B42" s="29"/>
      <c r="C42" s="13" t="s">
        <v>61</v>
      </c>
      <c r="D42" s="14" t="s">
        <v>62</v>
      </c>
      <c r="E42" s="14" t="s">
        <v>63</v>
      </c>
      <c r="F42" s="14" t="s">
        <v>64</v>
      </c>
      <c r="G42" s="14" t="s">
        <v>65</v>
      </c>
      <c r="H42" s="14" t="s">
        <v>66</v>
      </c>
      <c r="I42" s="8">
        <v>4</v>
      </c>
      <c r="J42" s="15">
        <v>2.5</v>
      </c>
      <c r="K42" s="16">
        <v>10</v>
      </c>
      <c r="L42" s="16">
        <v>2.5</v>
      </c>
      <c r="M42" s="16">
        <v>5</v>
      </c>
      <c r="N42" s="16">
        <v>2.5</v>
      </c>
      <c r="O42" s="16">
        <v>2.5</v>
      </c>
      <c r="P42" s="16">
        <v>2.5</v>
      </c>
      <c r="Q42" s="16">
        <v>7.5</v>
      </c>
      <c r="R42" s="16">
        <v>5</v>
      </c>
      <c r="S42" s="16">
        <v>7.5</v>
      </c>
      <c r="T42" s="16">
        <v>5</v>
      </c>
      <c r="U42" s="16">
        <v>7.5</v>
      </c>
      <c r="V42" s="16">
        <v>7.5</v>
      </c>
      <c r="W42" s="16">
        <v>7.5</v>
      </c>
      <c r="X42" s="16">
        <v>7.5</v>
      </c>
      <c r="Y42" s="16">
        <v>7.5</v>
      </c>
      <c r="Z42" s="16">
        <v>2.5</v>
      </c>
      <c r="AA42" s="16">
        <v>2.5</v>
      </c>
      <c r="AB42" s="16">
        <v>0</v>
      </c>
      <c r="AC42" s="16">
        <v>10</v>
      </c>
      <c r="AD42" s="16">
        <v>5</v>
      </c>
      <c r="AE42" s="16">
        <v>5</v>
      </c>
      <c r="AF42" s="16">
        <v>5</v>
      </c>
      <c r="AG42" s="17">
        <v>5</v>
      </c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/>
      <c r="B43" s="29"/>
      <c r="C43" s="13" t="s">
        <v>67</v>
      </c>
      <c r="D43" s="14" t="s">
        <v>68</v>
      </c>
      <c r="E43" s="14" t="s">
        <v>69</v>
      </c>
      <c r="F43" s="14" t="s">
        <v>70</v>
      </c>
      <c r="G43" s="14" t="s">
        <v>71</v>
      </c>
      <c r="H43" s="14" t="s">
        <v>72</v>
      </c>
      <c r="I43" s="8">
        <v>1</v>
      </c>
      <c r="J43" s="15">
        <v>5</v>
      </c>
      <c r="K43" s="16">
        <v>10</v>
      </c>
      <c r="L43" s="16">
        <v>2.5</v>
      </c>
      <c r="M43" s="16">
        <v>5</v>
      </c>
      <c r="N43" s="16">
        <v>2.5</v>
      </c>
      <c r="O43" s="16">
        <v>7.5</v>
      </c>
      <c r="P43" s="16">
        <v>7.5</v>
      </c>
      <c r="Q43" s="16">
        <v>5</v>
      </c>
      <c r="R43" s="16">
        <v>2.5</v>
      </c>
      <c r="S43" s="16">
        <v>0</v>
      </c>
      <c r="T43" s="16">
        <v>5</v>
      </c>
      <c r="U43" s="16">
        <v>7.5</v>
      </c>
      <c r="V43" s="16">
        <v>5</v>
      </c>
      <c r="W43" s="16">
        <v>5</v>
      </c>
      <c r="X43" s="16">
        <v>7.5</v>
      </c>
      <c r="Y43" s="16">
        <v>5</v>
      </c>
      <c r="Z43" s="16">
        <v>5</v>
      </c>
      <c r="AA43" s="16">
        <v>5</v>
      </c>
      <c r="AB43" s="16">
        <v>5</v>
      </c>
      <c r="AC43" s="16">
        <v>7.5</v>
      </c>
      <c r="AD43" s="16">
        <v>10</v>
      </c>
      <c r="AE43" s="16">
        <v>5</v>
      </c>
      <c r="AF43" s="16">
        <v>7.5</v>
      </c>
      <c r="AG43" s="17">
        <v>7.5</v>
      </c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/>
      <c r="B44" s="29"/>
      <c r="C44" s="13" t="s">
        <v>73</v>
      </c>
      <c r="D44" s="14" t="s">
        <v>74</v>
      </c>
      <c r="E44" s="14"/>
      <c r="F44" s="14" t="s">
        <v>75</v>
      </c>
      <c r="G44" s="14"/>
      <c r="H44" s="14" t="s">
        <v>76</v>
      </c>
      <c r="I44" s="8">
        <v>3</v>
      </c>
      <c r="J44" s="15">
        <v>5</v>
      </c>
      <c r="K44" s="16">
        <v>5</v>
      </c>
      <c r="L44" s="16">
        <v>0</v>
      </c>
      <c r="M44" s="16">
        <v>2.5</v>
      </c>
      <c r="N44" s="16">
        <v>10</v>
      </c>
      <c r="O44" s="16">
        <v>5</v>
      </c>
      <c r="P44" s="16">
        <v>5</v>
      </c>
      <c r="Q44" s="16">
        <v>10</v>
      </c>
      <c r="R44" s="16">
        <v>10</v>
      </c>
      <c r="S44" s="16">
        <v>10</v>
      </c>
      <c r="T44" s="16">
        <v>5</v>
      </c>
      <c r="U44" s="16">
        <v>10</v>
      </c>
      <c r="V44" s="16">
        <v>10</v>
      </c>
      <c r="W44" s="16">
        <v>10</v>
      </c>
      <c r="X44" s="16">
        <v>10</v>
      </c>
      <c r="Y44" s="16">
        <v>10</v>
      </c>
      <c r="Z44" s="16">
        <v>10</v>
      </c>
      <c r="AA44" s="16">
        <v>10</v>
      </c>
      <c r="AB44" s="16">
        <v>10</v>
      </c>
      <c r="AC44" s="16">
        <v>5</v>
      </c>
      <c r="AD44" s="16">
        <v>5</v>
      </c>
      <c r="AE44" s="16">
        <v>2.5</v>
      </c>
      <c r="AF44" s="16">
        <v>5</v>
      </c>
      <c r="AG44" s="17">
        <v>5</v>
      </c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/>
      <c r="B45" s="29"/>
      <c r="C45" s="13" t="s">
        <v>77</v>
      </c>
      <c r="D45" s="14" t="s">
        <v>78</v>
      </c>
      <c r="E45" s="14" t="s">
        <v>79</v>
      </c>
      <c r="F45" s="14" t="s">
        <v>80</v>
      </c>
      <c r="G45" s="14"/>
      <c r="H45" s="14" t="s">
        <v>81</v>
      </c>
      <c r="I45" s="8">
        <v>2</v>
      </c>
      <c r="J45" s="15">
        <v>5</v>
      </c>
      <c r="K45" s="16">
        <v>2.5</v>
      </c>
      <c r="L45" s="16">
        <v>2.5</v>
      </c>
      <c r="M45" s="16">
        <v>10</v>
      </c>
      <c r="N45" s="16">
        <v>2.5</v>
      </c>
      <c r="O45" s="16">
        <v>10</v>
      </c>
      <c r="P45" s="16">
        <v>2.5</v>
      </c>
      <c r="Q45" s="16">
        <v>7.5</v>
      </c>
      <c r="R45" s="16">
        <v>7.5</v>
      </c>
      <c r="S45" s="16">
        <v>7.5</v>
      </c>
      <c r="T45" s="16">
        <v>5</v>
      </c>
      <c r="U45" s="16">
        <v>2.5</v>
      </c>
      <c r="V45" s="16">
        <v>2.5</v>
      </c>
      <c r="W45" s="16">
        <v>2.5</v>
      </c>
      <c r="X45" s="16">
        <v>5</v>
      </c>
      <c r="Y45" s="16">
        <v>2.5</v>
      </c>
      <c r="Z45" s="16">
        <v>7.5</v>
      </c>
      <c r="AA45" s="16">
        <v>2.5</v>
      </c>
      <c r="AB45" s="16">
        <v>7.5</v>
      </c>
      <c r="AC45" s="16">
        <v>2.5</v>
      </c>
      <c r="AD45" s="16">
        <v>5</v>
      </c>
      <c r="AE45" s="16">
        <v>5</v>
      </c>
      <c r="AF45" s="16">
        <v>10</v>
      </c>
      <c r="AG45" s="17">
        <v>10</v>
      </c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/>
      <c r="B46" s="29"/>
      <c r="C46" s="13" t="s">
        <v>82</v>
      </c>
      <c r="D46" s="14" t="s">
        <v>83</v>
      </c>
      <c r="E46" s="14"/>
      <c r="F46" s="14" t="s">
        <v>84</v>
      </c>
      <c r="G46" s="14"/>
      <c r="H46" s="14" t="s">
        <v>85</v>
      </c>
      <c r="I46" s="8">
        <v>1</v>
      </c>
      <c r="J46" s="15">
        <v>0</v>
      </c>
      <c r="K46" s="16">
        <v>0</v>
      </c>
      <c r="L46" s="16">
        <v>0</v>
      </c>
      <c r="M46" s="16">
        <v>10</v>
      </c>
      <c r="N46" s="16">
        <v>0</v>
      </c>
      <c r="O46" s="16">
        <v>10</v>
      </c>
      <c r="P46" s="16">
        <v>0</v>
      </c>
      <c r="Q46" s="16">
        <v>5</v>
      </c>
      <c r="R46" s="16">
        <v>5</v>
      </c>
      <c r="S46" s="16">
        <v>10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2.5</v>
      </c>
      <c r="AE46" s="16">
        <v>0</v>
      </c>
      <c r="AF46" s="16">
        <v>5</v>
      </c>
      <c r="AG46" s="17">
        <v>7.5</v>
      </c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 hidden="1">
      <c r="A47"/>
      <c r="B47" s="29"/>
      <c r="C47" s="22"/>
      <c r="D47" s="22"/>
      <c r="E47" s="22"/>
      <c r="F47" s="22"/>
      <c r="G47" s="22"/>
      <c r="H47" s="22"/>
      <c r="I47" s="2" t="s">
        <v>86</v>
      </c>
      <c r="J47" s="52">
        <f>I35*J35+I36*J36+I37*J37+I38*J38+I39*J39+I40*J40+I41*J41+I42*J42+I43*J43+I44*J44+I45*J45+I46*J46</f>
        <v>175</v>
      </c>
      <c r="K47" s="53">
        <f>I35*K35+I36*K36+I37*K37+I38*K38+I39*K39+I40*K40+I41*K41+I42*K42+I43*K43+I44*K44+I45*K45+I46*K46</f>
        <v>260</v>
      </c>
      <c r="L47" s="53">
        <f>I35*L35+I36*L36+I37*L37+I38*L38+I39*L39+I40*L40+I41*L41+I42*L42+I43*L43+I44*L44+I45*L45+I46*L46</f>
        <v>147.5</v>
      </c>
      <c r="M47" s="53">
        <f>I35*M35+I36*M36+I37*M37+I38*M38+I39*M39+I40*M40+I41*M41+I42*M42+I43*M43+I44*M44+I45*M45+I46*M46</f>
        <v>197.5</v>
      </c>
      <c r="N47" s="53">
        <f>I35*N35+I36*N36+I37*N37+I38*N38+I39*N39+I40*N40+I41*N41+I42*N42+I43*N43+I44*N44+I45*N45+I46*N46</f>
        <v>177.5</v>
      </c>
      <c r="O47" s="53">
        <f>I35*O35+I36*O36+I37*O37+I38*O38+I39*O39+I40*O40+I41*O41+I42*O42+I43*O43+I44*O44+I45*O45+I46*O46</f>
        <v>177.5</v>
      </c>
      <c r="P47" s="53">
        <f>I35*P35+I36*P36+I37*P37+I38*P38+I39*P39+I40*P40+I41*P41+I42*P42+I43*P43+I44*P44+I45*P45+I46*P46</f>
        <v>142.5</v>
      </c>
      <c r="Q47" s="53">
        <f>I35*Q35+I36*Q36+I37*Q37+I38*Q38+I39*Q39+I40*Q40+I41*Q41+I42*Q42+I43*Q43+I44*Q44+I45*Q45+I46*Q46</f>
        <v>185</v>
      </c>
      <c r="R47" s="53">
        <f>I35*R35+I36*R36+I37*R37+I38*R38+I39*R39+I40*R40+I41*R41+I42*R42+I43*R43+I44*R44+I45*R45+I46*R46</f>
        <v>207.5</v>
      </c>
      <c r="S47" s="53">
        <f>I35*S35+I36*S36+I37*S37+I38*S38+I39*S39+I40*S40+I41*S41+I42*S42+I43*S43+I44*S44+I45*S45+I46*S46</f>
        <v>205</v>
      </c>
      <c r="T47" s="53">
        <f>I35*T35+I36*T36+I37*T37+I38*T38+I39*T39+I40*T40+I41*T41+I42*T42+I43*T43+I44*T44+I45*T45+I46*T46</f>
        <v>180</v>
      </c>
      <c r="U47" s="53">
        <f>I35*U35+I36*U36+I37*U37+I38*U38+I39*U39+I40*U40+I41*U41+I42*U42+I43*U43+I44*U44+I45*U45+I46*U46</f>
        <v>157.5</v>
      </c>
      <c r="V47" s="53">
        <f>I35*V35+I36*V36+I37*V37+I38*V38+I39*V39+I40*V40+I41*V41+I42*V42+I43*V43+I44*V44+I45*V45+I46*V46</f>
        <v>155</v>
      </c>
      <c r="W47" s="53">
        <f>I35*W35+I36*W36+I37*W37+I38*W38+I39*W39+I40*W40+I41*W41+I42*W42+I43*W43+I44*W44+I45*W45+I46*W46</f>
        <v>195</v>
      </c>
      <c r="X47" s="53">
        <f>I35*X35+I36*X36+I37*X37+I38*X38+I39*X39+I40*X40+I41*X41+I42*X42+I43*X43+I44*X44+I45*X45+I46*X46</f>
        <v>187.5</v>
      </c>
      <c r="Y47" s="53">
        <f>I35*Y35+I36*Y36+I37*Y37+I38*Y38+I39*Y39+I40*Y40+I41*Y41+I42*Y42+I43*Y43+I44*Y44+I45*Y45+I46*Y46</f>
        <v>189</v>
      </c>
      <c r="Z47" s="53">
        <f>I35*Z35+I36*Z36+I37*Z37+I38*Z38+I39*Z39+I40*Z40+I41*Z41+I42*Z42+I43*Z43+I44*Z44+I45*Z45+I46*Z46</f>
        <v>165</v>
      </c>
      <c r="AA47" s="53">
        <f>I35*AA35+I36*AA36+I37*AA37+I38*AA38+I39*AA39+I40*AA40+I41*AA41+I42*AA42+I43*AA43+I44*AA44+I45*AA45+I46*AA46</f>
        <v>125</v>
      </c>
      <c r="AB47" s="53">
        <f>I35*AB35+I36*AB36+I37*AB37+I38*AB38+I39*AB39+I40*AB40+I41*AB41+I42*AB42+I43*AB43+I44*AB44+I45*AB45+I46*AB46</f>
        <v>125</v>
      </c>
      <c r="AC47" s="53">
        <f>I35*AC35+I36*AC36+I37*AC37+I38*AC38+I39*AC39+I40*AC40+I41*AC41+I42*AC42+I43*AC43+I44*AC44+I45*AC45+I46*AC46</f>
        <v>247.5</v>
      </c>
      <c r="AD47" s="53">
        <f>I35*AD35+I36*AD36+I37*AD37+I38*AD38+I39*AD39+I40*AD40+I41*AD41+I42*AD42+I43*AD43+I44*AD44+I45*AD45+I46*AD46</f>
        <v>177.5</v>
      </c>
      <c r="AE47" s="53">
        <f>I35*AE35+I36*AE36+I37*AE37+I38*AE38+I39*AE39+I40*AE40+I41*AE41+I42*AE42+I43*AE43+I44*AE44+I45*AE45+I46*AE46</f>
        <v>137.5</v>
      </c>
      <c r="AF47" s="53">
        <f>I35*AF35+I36*AF36+I37*AF37+I38*AF38+I39*AF39+I40*AF40+I41*AF41+I42*AF42+I43*AF43+I44*AF44+I45*AF45+I46*AF46</f>
        <v>197.5</v>
      </c>
      <c r="AG47" s="54">
        <f>I35*AG35+I36*AG36+I37*AG37+I38*AG38+I39*AG39+I40*AG40+I41*AG41+I42*AG42+I43*AG43+I44*AG44+I45*AG45+I46*AG46</f>
        <v>215</v>
      </c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3:33" ht="12.75">
      <c r="C48" s="27"/>
      <c r="D48" s="27"/>
      <c r="E48" s="27"/>
      <c r="F48" s="27"/>
      <c r="G48" s="27"/>
      <c r="H48" s="27"/>
      <c r="I48" s="26" t="s">
        <v>87</v>
      </c>
      <c r="J48" s="61">
        <f aca="true" t="shared" si="2" ref="J48:AG48">J47/30</f>
        <v>5.833333333333333</v>
      </c>
      <c r="K48" s="62">
        <f t="shared" si="2"/>
        <v>8.666666666666666</v>
      </c>
      <c r="L48" s="62">
        <f t="shared" si="2"/>
        <v>4.916666666666667</v>
      </c>
      <c r="M48" s="62">
        <f t="shared" si="2"/>
        <v>6.583333333333333</v>
      </c>
      <c r="N48" s="62">
        <f t="shared" si="2"/>
        <v>5.916666666666667</v>
      </c>
      <c r="O48" s="62">
        <f t="shared" si="2"/>
        <v>5.916666666666667</v>
      </c>
      <c r="P48" s="62">
        <f t="shared" si="2"/>
        <v>4.75</v>
      </c>
      <c r="Q48" s="62">
        <f t="shared" si="2"/>
        <v>6.166666666666667</v>
      </c>
      <c r="R48" s="62">
        <f t="shared" si="2"/>
        <v>6.916666666666667</v>
      </c>
      <c r="S48" s="62">
        <f t="shared" si="2"/>
        <v>6.833333333333333</v>
      </c>
      <c r="T48" s="62">
        <f t="shared" si="2"/>
        <v>6</v>
      </c>
      <c r="U48" s="62">
        <f t="shared" si="2"/>
        <v>5.25</v>
      </c>
      <c r="V48" s="62">
        <f t="shared" si="2"/>
        <v>5.166666666666667</v>
      </c>
      <c r="W48" s="62">
        <f t="shared" si="2"/>
        <v>6.5</v>
      </c>
      <c r="X48" s="62">
        <f t="shared" si="2"/>
        <v>6.25</v>
      </c>
      <c r="Y48" s="62">
        <f t="shared" si="2"/>
        <v>6.3</v>
      </c>
      <c r="Z48" s="62">
        <f t="shared" si="2"/>
        <v>5.5</v>
      </c>
      <c r="AA48" s="62">
        <f t="shared" si="2"/>
        <v>4.166666666666667</v>
      </c>
      <c r="AB48" s="62">
        <f t="shared" si="2"/>
        <v>4.166666666666667</v>
      </c>
      <c r="AC48" s="62">
        <f t="shared" si="2"/>
        <v>8.25</v>
      </c>
      <c r="AD48" s="62">
        <f t="shared" si="2"/>
        <v>5.916666666666667</v>
      </c>
      <c r="AE48" s="62">
        <f t="shared" si="2"/>
        <v>4.583333333333333</v>
      </c>
      <c r="AF48" s="62">
        <f t="shared" si="2"/>
        <v>6.583333333333333</v>
      </c>
      <c r="AG48" s="63">
        <f t="shared" si="2"/>
        <v>7.166666666666667</v>
      </c>
    </row>
    <row r="49" spans="3:34" s="26" customFormat="1" ht="12.75">
      <c r="C49" s="64"/>
      <c r="D49" s="64"/>
      <c r="E49" s="64"/>
      <c r="F49" s="64"/>
      <c r="G49" s="64"/>
      <c r="H49" s="64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6"/>
    </row>
    <row r="50" spans="1:256" ht="12.75">
      <c r="A50"/>
      <c r="B50" s="29"/>
      <c r="C50" s="67"/>
      <c r="D50" s="67"/>
      <c r="E50" s="67"/>
      <c r="F50" s="67"/>
      <c r="G50" s="67"/>
      <c r="H50" s="67"/>
      <c r="I50" s="67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9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/>
      <c r="B51" s="29"/>
      <c r="C51" s="70"/>
      <c r="D51" s="67"/>
      <c r="E51" s="67"/>
      <c r="F51" s="67"/>
      <c r="G51" s="67"/>
      <c r="H51" s="67"/>
      <c r="I51" s="67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9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/>
      <c r="B52" s="29"/>
      <c r="C52" s="58"/>
      <c r="D52" s="71"/>
      <c r="E52" s="72"/>
      <c r="F52" s="71"/>
      <c r="G52" s="71"/>
      <c r="H52" s="71"/>
      <c r="I52" s="67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9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/>
      <c r="B53" s="29"/>
      <c r="C53" s="58"/>
      <c r="D53" s="71"/>
      <c r="E53" s="72"/>
      <c r="F53" s="71"/>
      <c r="G53" s="71"/>
      <c r="H53" s="71"/>
      <c r="I53" s="67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9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/>
      <c r="B54" s="29"/>
      <c r="C54" s="58"/>
      <c r="D54" s="71"/>
      <c r="E54" s="72"/>
      <c r="F54" s="71"/>
      <c r="G54" s="71"/>
      <c r="H54" s="71"/>
      <c r="I54" s="67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9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/>
      <c r="B55" s="29"/>
      <c r="C55" s="58"/>
      <c r="D55" s="71"/>
      <c r="E55" s="71"/>
      <c r="F55" s="71"/>
      <c r="G55" s="72"/>
      <c r="H55" s="71"/>
      <c r="I55" s="67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9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/>
      <c r="B56" s="29"/>
      <c r="C56" s="58"/>
      <c r="D56" s="71"/>
      <c r="E56" s="71"/>
      <c r="F56" s="71"/>
      <c r="G56" s="71"/>
      <c r="H56" s="71"/>
      <c r="I56" s="67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9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/>
      <c r="B57" s="29"/>
      <c r="C57" s="58"/>
      <c r="D57" s="71"/>
      <c r="E57" s="71"/>
      <c r="F57" s="71"/>
      <c r="G57" s="71"/>
      <c r="H57" s="71"/>
      <c r="I57" s="67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69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/>
      <c r="B58" s="29"/>
      <c r="C58" s="58"/>
      <c r="D58" s="71"/>
      <c r="E58" s="71"/>
      <c r="F58" s="71"/>
      <c r="G58" s="71"/>
      <c r="H58" s="71"/>
      <c r="I58" s="67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69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3:34" ht="12.75">
      <c r="C59" s="73"/>
      <c r="D59" s="73"/>
      <c r="E59" s="73"/>
      <c r="F59" s="73"/>
      <c r="G59" s="73"/>
      <c r="H59" s="73"/>
      <c r="I59" s="74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5"/>
    </row>
    <row r="60" spans="3:34" s="26" customFormat="1" ht="12.75"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6"/>
    </row>
    <row r="61" spans="3:34" ht="12.75"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5"/>
    </row>
    <row r="62" spans="3:34" ht="12.75">
      <c r="C62" s="73"/>
      <c r="D62" s="73"/>
      <c r="E62" s="73"/>
      <c r="F62" s="73"/>
      <c r="G62" s="73"/>
      <c r="H62" s="73"/>
      <c r="I62" s="74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5"/>
    </row>
    <row r="63" spans="3:34" ht="12.75"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5"/>
    </row>
    <row r="64" spans="3:34" ht="12.75">
      <c r="C64" s="75"/>
      <c r="D64" s="75"/>
      <c r="E64" s="75"/>
      <c r="F64" s="75"/>
      <c r="G64" s="75"/>
      <c r="H64" s="75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5"/>
    </row>
    <row r="65" spans="3:34" ht="12.75"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</row>
  </sheetData>
  <mergeCells count="3">
    <mergeCell ref="C1:H1"/>
    <mergeCell ref="C17:H17"/>
    <mergeCell ref="C50:H50"/>
  </mergeCells>
  <printOptions horizontalCentered="1" verticalCentered="1"/>
  <pageMargins left="0.39375" right="0.31527777777777777" top="0.19652777777777777" bottom="0.5118055555555556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</dc:creator>
  <cp:keywords/>
  <dc:description/>
  <cp:lastModifiedBy>Ricardo J. Fujii</cp:lastModifiedBy>
  <cp:lastPrinted>2006-09-13T16:11:20Z</cp:lastPrinted>
  <dcterms:created xsi:type="dcterms:W3CDTF">2003-09-11T00:37:22Z</dcterms:created>
  <dcterms:modified xsi:type="dcterms:W3CDTF">2006-09-13T16:21:07Z</dcterms:modified>
  <cp:category/>
  <cp:version/>
  <cp:contentType/>
  <cp:contentStatus/>
  <cp:revision>1</cp:revision>
</cp:coreProperties>
</file>