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workbookProtection lockStructure="1"/>
  <bookViews>
    <workbookView xWindow="0" yWindow="0" windowWidth="20490" windowHeight="7455"/>
  </bookViews>
  <sheets>
    <sheet name="MatrizDados" sheetId="20" r:id="rId1"/>
    <sheet name="Cêrebro" sheetId="15" r:id="rId2"/>
    <sheet name="Fígado" sheetId="11" r:id="rId3"/>
    <sheet name="Rim" sheetId="12" r:id="rId4"/>
    <sheet name="Pulmão" sheetId="14" r:id="rId5"/>
    <sheet name="Baço" sheetId="13" r:id="rId6"/>
    <sheet name="Coração" sheetId="16" r:id="rId7"/>
    <sheet name="Hoja1" sheetId="19" state="hidden" r:id="rId8"/>
    <sheet name="Trombose" sheetId="18" state="hidden" r:id="rId9"/>
    <sheet name="Hemorragias" sheetId="10" state="hidden" r:id="rId10"/>
    <sheet name="Parasitas" sheetId="8" state="hidden" r:id="rId11"/>
    <sheet name="TablaGeral1" sheetId="28" r:id="rId12"/>
    <sheet name="TablaGeral2" sheetId="27" r:id="rId13"/>
    <sheet name="TablaGeral3" sheetId="29" r:id="rId14"/>
    <sheet name="Anexos" sheetId="22" r:id="rId15"/>
    <sheet name="TGI" sheetId="23" r:id="rId16"/>
    <sheet name="VascuGranulomatosas" sheetId="2" r:id="rId17"/>
    <sheet name="AbsHeterofilicos" sheetId="7" state="hidden" r:id="rId18"/>
    <sheet name="GraHeterofilicos" sheetId="4" state="hidden" r:id="rId19"/>
  </sheets>
  <definedNames>
    <definedName name="_xlnm._FilterDatabase" localSheetId="5" hidden="1">Baço!$A$1:$O$52</definedName>
    <definedName name="_xlnm._FilterDatabase" localSheetId="1" hidden="1">Cêrebro!$A$1:$L$52</definedName>
    <definedName name="_xlnm._FilterDatabase" localSheetId="6" hidden="1">Coração!$A$1:$N$52</definedName>
    <definedName name="_xlnm._FilterDatabase" localSheetId="2" hidden="1">Fígado!$A$1:$S$52</definedName>
    <definedName name="_xlnm._FilterDatabase" localSheetId="0" hidden="1">MatrizDados!$A$1:$AE$50</definedName>
    <definedName name="_xlnm._FilterDatabase" localSheetId="4" hidden="1">Pulmão!$A$1:$P$52</definedName>
    <definedName name="_xlnm._FilterDatabase" localSheetId="3" hidden="1">Rim!$A$1:$Q$52</definedName>
    <definedName name="_xlnm.Print_Area" localSheetId="11">TablaGeral1!$A$1:$F$45</definedName>
    <definedName name="_xlnm.Print_Area" localSheetId="12">TablaGeral2!$A$1:$F$33</definedName>
    <definedName name="_xlnm.Print_Area" localSheetId="13">TablaGeral3!$A$1:$F$33</definedName>
  </definedNames>
  <calcPr calcId="144525"/>
</workbook>
</file>

<file path=xl/calcChain.xml><?xml version="1.0" encoding="utf-8"?>
<calcChain xmlns="http://schemas.openxmlformats.org/spreadsheetml/2006/main">
  <c r="J12" i="28" l="1"/>
  <c r="J11" i="28"/>
  <c r="J10" i="28"/>
  <c r="J9" i="28"/>
  <c r="J7" i="28"/>
  <c r="J6" i="28"/>
  <c r="J5" i="28"/>
  <c r="J13" i="28"/>
  <c r="J16" i="28"/>
  <c r="J18" i="28"/>
  <c r="J19" i="28"/>
  <c r="J20" i="28"/>
  <c r="J21" i="28"/>
  <c r="J22" i="28"/>
  <c r="J23" i="28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8" i="27"/>
  <c r="C7" i="27"/>
  <c r="C6" i="27"/>
  <c r="C4" i="27"/>
  <c r="J72" i="2" l="1"/>
  <c r="J73" i="2"/>
  <c r="J74" i="2"/>
  <c r="J75" i="2"/>
  <c r="J76" i="2"/>
  <c r="J77" i="2"/>
  <c r="J78" i="2"/>
  <c r="J79" i="2"/>
  <c r="J80" i="2"/>
  <c r="J81" i="2"/>
  <c r="J82" i="2"/>
  <c r="J83" i="2"/>
  <c r="J84" i="2"/>
  <c r="J71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56" i="2"/>
  <c r="F15" i="28"/>
  <c r="M22" i="28" l="1"/>
  <c r="F11" i="28"/>
  <c r="M20" i="28"/>
  <c r="M19" i="28"/>
  <c r="F8" i="28"/>
  <c r="M18" i="28"/>
  <c r="F7" i="28"/>
  <c r="M17" i="28"/>
  <c r="F6" i="28"/>
  <c r="F5" i="28"/>
  <c r="M15" i="28"/>
  <c r="F4" i="28"/>
  <c r="M14" i="28"/>
  <c r="F3" i="28"/>
  <c r="M13" i="28"/>
  <c r="F2" i="28"/>
  <c r="M12" i="28"/>
  <c r="C23" i="28"/>
  <c r="M11" i="28"/>
  <c r="C22" i="28"/>
  <c r="M10" i="28"/>
  <c r="C21" i="28"/>
  <c r="M9" i="28"/>
  <c r="C20" i="28"/>
  <c r="C19" i="28"/>
  <c r="C18" i="28"/>
  <c r="M6" i="28"/>
  <c r="C17" i="28"/>
  <c r="M5" i="28"/>
  <c r="C16" i="28"/>
  <c r="M4" i="28"/>
  <c r="C15" i="28"/>
  <c r="C14" i="28"/>
  <c r="F22" i="28"/>
  <c r="C12" i="28"/>
  <c r="F21" i="28"/>
  <c r="C11" i="28"/>
  <c r="F20" i="28"/>
  <c r="F19" i="28"/>
  <c r="F18" i="28"/>
  <c r="C8" i="28"/>
  <c r="F17" i="28"/>
  <c r="C7" i="28"/>
  <c r="F16" i="28"/>
  <c r="C6" i="28"/>
  <c r="C5" i="28"/>
  <c r="F14" i="28"/>
  <c r="C4" i="28"/>
  <c r="F13" i="28"/>
  <c r="F12" i="28"/>
  <c r="F27" i="27"/>
  <c r="F26" i="27"/>
  <c r="F24" i="27"/>
  <c r="F23" i="27"/>
  <c r="F21" i="27"/>
  <c r="F20" i="27"/>
  <c r="F19" i="27"/>
  <c r="F18" i="27"/>
  <c r="F17" i="27"/>
  <c r="F16" i="27"/>
  <c r="F15" i="27"/>
  <c r="F14" i="27"/>
  <c r="F13" i="27"/>
  <c r="F12" i="27"/>
  <c r="F11" i="27"/>
  <c r="F9" i="27"/>
  <c r="F8" i="27"/>
  <c r="F7" i="27"/>
  <c r="F6" i="27"/>
  <c r="F5" i="27"/>
  <c r="F4" i="27"/>
  <c r="F3" i="27"/>
  <c r="C29" i="27"/>
  <c r="C28" i="27"/>
  <c r="C27" i="27"/>
  <c r="C26" i="27"/>
  <c r="C25" i="27"/>
  <c r="C24" i="27"/>
  <c r="C23" i="27"/>
  <c r="R48" i="2" l="1"/>
  <c r="C4" i="22"/>
  <c r="C6" i="22"/>
  <c r="C11" i="22"/>
  <c r="F21" i="23"/>
  <c r="F20" i="23"/>
  <c r="F18" i="23"/>
  <c r="F17" i="23"/>
  <c r="F15" i="23"/>
  <c r="F14" i="23"/>
  <c r="F13" i="23"/>
  <c r="F12" i="23"/>
  <c r="F11" i="23"/>
  <c r="F9" i="23"/>
  <c r="F8" i="23"/>
  <c r="F7" i="23"/>
  <c r="F6" i="23"/>
  <c r="F5" i="23"/>
  <c r="F4" i="23"/>
  <c r="F3" i="23"/>
  <c r="F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8" i="23"/>
  <c r="C7" i="23"/>
  <c r="C6" i="23"/>
  <c r="C4" i="23"/>
  <c r="F9" i="22"/>
  <c r="F10" i="22"/>
  <c r="F11" i="22"/>
  <c r="F13" i="22"/>
  <c r="F14" i="22"/>
  <c r="F15" i="22"/>
  <c r="F16" i="22"/>
  <c r="F17" i="22"/>
  <c r="F20" i="22"/>
  <c r="C7" i="22"/>
  <c r="C8" i="22"/>
  <c r="C14" i="22"/>
  <c r="C15" i="22"/>
  <c r="C18" i="22"/>
  <c r="C21" i="22"/>
  <c r="F3" i="22"/>
  <c r="F4" i="22"/>
  <c r="F5" i="22"/>
  <c r="F6" i="22"/>
  <c r="C5" i="22"/>
  <c r="P75" i="16" l="1"/>
  <c r="P76" i="16"/>
  <c r="P77" i="16"/>
  <c r="P78" i="16"/>
  <c r="P79" i="16"/>
  <c r="P80" i="16"/>
  <c r="P81" i="16"/>
  <c r="P82" i="16"/>
  <c r="P83" i="16"/>
  <c r="P84" i="16"/>
  <c r="P85" i="16"/>
  <c r="P86" i="16"/>
  <c r="D52" i="16" l="1"/>
  <c r="E52" i="16"/>
  <c r="F52" i="16"/>
  <c r="G52" i="16"/>
  <c r="H52" i="16"/>
  <c r="I52" i="16"/>
  <c r="J52" i="16"/>
  <c r="K52" i="16"/>
  <c r="L52" i="16"/>
  <c r="M52" i="16"/>
  <c r="D50" i="16"/>
  <c r="E50" i="16"/>
  <c r="F50" i="16"/>
  <c r="G50" i="16"/>
  <c r="H50" i="16"/>
  <c r="I50" i="16"/>
  <c r="J50" i="16"/>
  <c r="K50" i="16"/>
  <c r="L50" i="16"/>
  <c r="M50" i="16"/>
  <c r="D48" i="16"/>
  <c r="E48" i="16"/>
  <c r="F48" i="16"/>
  <c r="G48" i="16"/>
  <c r="H48" i="16"/>
  <c r="I48" i="16"/>
  <c r="J48" i="16"/>
  <c r="K48" i="16"/>
  <c r="L48" i="16"/>
  <c r="M48" i="16"/>
  <c r="C52" i="16"/>
  <c r="C50" i="16"/>
  <c r="C48" i="16"/>
  <c r="B52" i="16"/>
  <c r="B50" i="16"/>
  <c r="B48" i="16"/>
  <c r="Q62" i="13"/>
  <c r="Q63" i="13"/>
  <c r="Q61" i="13"/>
  <c r="D52" i="13"/>
  <c r="E52" i="13"/>
  <c r="F52" i="13"/>
  <c r="G52" i="13"/>
  <c r="H52" i="13"/>
  <c r="I52" i="13"/>
  <c r="J52" i="13"/>
  <c r="K52" i="13"/>
  <c r="L52" i="13"/>
  <c r="M52" i="13"/>
  <c r="N52" i="13"/>
  <c r="D50" i="13"/>
  <c r="E50" i="13"/>
  <c r="F50" i="13"/>
  <c r="G50" i="13"/>
  <c r="H50" i="13"/>
  <c r="I50" i="13"/>
  <c r="J50" i="13"/>
  <c r="K50" i="13"/>
  <c r="L50" i="13"/>
  <c r="M50" i="13"/>
  <c r="N50" i="13"/>
  <c r="D48" i="13"/>
  <c r="E48" i="13"/>
  <c r="F48" i="13"/>
  <c r="G48" i="13"/>
  <c r="H48" i="13"/>
  <c r="I48" i="13"/>
  <c r="J48" i="13"/>
  <c r="K48" i="13"/>
  <c r="L48" i="13"/>
  <c r="M48" i="13"/>
  <c r="N48" i="13"/>
  <c r="C52" i="13"/>
  <c r="C50" i="13"/>
  <c r="C48" i="13"/>
  <c r="B52" i="13"/>
  <c r="B50" i="13"/>
  <c r="B48" i="13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61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C52" i="14"/>
  <c r="C50" i="14"/>
  <c r="C48" i="14"/>
  <c r="B52" i="14"/>
  <c r="B50" i="14"/>
  <c r="B48" i="14"/>
  <c r="D45" i="14"/>
  <c r="D46" i="14" s="1"/>
  <c r="S64" i="12"/>
  <c r="S61" i="12"/>
  <c r="S65" i="12"/>
  <c r="S62" i="12"/>
  <c r="S66" i="12"/>
  <c r="S67" i="12"/>
  <c r="S63" i="12"/>
  <c r="B52" i="12"/>
  <c r="B50" i="12"/>
  <c r="B48" i="12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B52" i="11"/>
  <c r="B50" i="11"/>
  <c r="B48" i="11"/>
  <c r="B46" i="11"/>
  <c r="B50" i="15"/>
  <c r="B48" i="15"/>
  <c r="N62" i="15"/>
  <c r="N63" i="15"/>
  <c r="N64" i="15"/>
  <c r="N65" i="15"/>
  <c r="N66" i="15"/>
  <c r="N61" i="15"/>
  <c r="D50" i="15"/>
  <c r="E50" i="15"/>
  <c r="F50" i="15"/>
  <c r="G50" i="15"/>
  <c r="H50" i="15"/>
  <c r="I50" i="15"/>
  <c r="J50" i="15"/>
  <c r="K50" i="15"/>
  <c r="D48" i="15"/>
  <c r="E48" i="15"/>
  <c r="F48" i="15"/>
  <c r="G48" i="15"/>
  <c r="H48" i="15"/>
  <c r="I48" i="15"/>
  <c r="J48" i="15"/>
  <c r="K48" i="15"/>
  <c r="K46" i="15"/>
  <c r="C50" i="15"/>
  <c r="C48" i="15"/>
  <c r="C46" i="15"/>
  <c r="F45" i="16"/>
  <c r="F46" i="16" s="1"/>
  <c r="M45" i="13"/>
  <c r="M46" i="13" s="1"/>
  <c r="N45" i="13"/>
  <c r="N46" i="13" s="1"/>
  <c r="P45" i="12"/>
  <c r="P46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52" i="15"/>
  <c r="D52" i="15"/>
  <c r="E52" i="15"/>
  <c r="F52" i="15"/>
  <c r="G52" i="15"/>
  <c r="H52" i="15"/>
  <c r="I52" i="15"/>
  <c r="J52" i="15"/>
  <c r="K52" i="15"/>
  <c r="B52" i="15"/>
  <c r="U63" i="11"/>
  <c r="U64" i="11"/>
  <c r="U65" i="11"/>
  <c r="U66" i="11"/>
  <c r="U67" i="11"/>
  <c r="U68" i="11"/>
  <c r="U69" i="11"/>
  <c r="U70" i="11"/>
  <c r="U71" i="11"/>
  <c r="U72" i="11"/>
  <c r="U62" i="11"/>
  <c r="C52" i="11"/>
  <c r="C50" i="11"/>
  <c r="C48" i="11"/>
  <c r="C46" i="11"/>
  <c r="Q45" i="11"/>
  <c r="Q46" i="11" s="1"/>
  <c r="R45" i="11"/>
  <c r="R46" i="11" s="1"/>
  <c r="C45" i="15"/>
  <c r="D45" i="15"/>
  <c r="D46" i="15" s="1"/>
  <c r="E45" i="15"/>
  <c r="E46" i="15" s="1"/>
  <c r="F45" i="15"/>
  <c r="F46" i="15" s="1"/>
  <c r="G45" i="15"/>
  <c r="G46" i="15" s="1"/>
  <c r="H45" i="15"/>
  <c r="H46" i="15" s="1"/>
  <c r="I45" i="15"/>
  <c r="I46" i="15" s="1"/>
  <c r="J45" i="15"/>
  <c r="J46" i="15" s="1"/>
  <c r="F50" i="20"/>
  <c r="H50" i="20" s="1"/>
  <c r="F49" i="20"/>
  <c r="H49" i="20" s="1"/>
  <c r="F48" i="20"/>
  <c r="H48" i="20" s="1"/>
  <c r="F47" i="20"/>
  <c r="H47" i="20" s="1"/>
  <c r="F46" i="20"/>
  <c r="H46" i="20" s="1"/>
  <c r="F45" i="20"/>
  <c r="H45" i="20" s="1"/>
  <c r="F44" i="20"/>
  <c r="H44" i="20" s="1"/>
  <c r="F43" i="20"/>
  <c r="H43" i="20" s="1"/>
  <c r="F42" i="20"/>
  <c r="H42" i="20" s="1"/>
  <c r="F41" i="20"/>
  <c r="H41" i="20" s="1"/>
  <c r="F40" i="20"/>
  <c r="H40" i="20" s="1"/>
  <c r="F39" i="20"/>
  <c r="H39" i="20" s="1"/>
  <c r="F38" i="20"/>
  <c r="H38" i="20" s="1"/>
  <c r="F37" i="20"/>
  <c r="H37" i="20" s="1"/>
  <c r="F36" i="20"/>
  <c r="H36" i="20" s="1"/>
  <c r="F35" i="20"/>
  <c r="H35" i="20" s="1"/>
  <c r="F34" i="20"/>
  <c r="H34" i="20" s="1"/>
  <c r="F33" i="20"/>
  <c r="H33" i="20" s="1"/>
  <c r="F32" i="20"/>
  <c r="H32" i="20" s="1"/>
  <c r="F31" i="20"/>
  <c r="H31" i="20" s="1"/>
  <c r="F30" i="20"/>
  <c r="H30" i="20" s="1"/>
  <c r="F29" i="20"/>
  <c r="H29" i="20" s="1"/>
  <c r="F28" i="20"/>
  <c r="H28" i="20" s="1"/>
  <c r="F27" i="20"/>
  <c r="H27" i="20" s="1"/>
  <c r="F26" i="20"/>
  <c r="H26" i="20" s="1"/>
  <c r="F25" i="20"/>
  <c r="H25" i="20" s="1"/>
  <c r="F24" i="20"/>
  <c r="H24" i="20" s="1"/>
  <c r="F23" i="20"/>
  <c r="H23" i="20" s="1"/>
  <c r="F22" i="20"/>
  <c r="H22" i="20" s="1"/>
  <c r="F21" i="20"/>
  <c r="H21" i="20" s="1"/>
  <c r="F20" i="20"/>
  <c r="H20" i="20" s="1"/>
  <c r="F19" i="20"/>
  <c r="H19" i="20" s="1"/>
  <c r="F18" i="20"/>
  <c r="H18" i="20" s="1"/>
  <c r="F17" i="20"/>
  <c r="H17" i="20" s="1"/>
  <c r="F16" i="20"/>
  <c r="H16" i="20" s="1"/>
  <c r="F15" i="20"/>
  <c r="H15" i="20" s="1"/>
  <c r="F14" i="20"/>
  <c r="H14" i="20" s="1"/>
  <c r="F13" i="20"/>
  <c r="H13" i="20" s="1"/>
  <c r="F12" i="20"/>
  <c r="H12" i="20" s="1"/>
  <c r="F11" i="20"/>
  <c r="H11" i="20" s="1"/>
  <c r="F10" i="20"/>
  <c r="H10" i="20" s="1"/>
  <c r="F9" i="20"/>
  <c r="H9" i="20" s="1"/>
  <c r="F8" i="20"/>
  <c r="H8" i="20" s="1"/>
  <c r="F7" i="20"/>
  <c r="H7" i="20" s="1"/>
  <c r="F6" i="20"/>
  <c r="H6" i="20" s="1"/>
  <c r="F5" i="20"/>
  <c r="H5" i="20" s="1"/>
  <c r="F4" i="20"/>
  <c r="H4" i="20" s="1"/>
  <c r="F3" i="20"/>
  <c r="H3" i="20" s="1"/>
  <c r="F2" i="20"/>
  <c r="H2" i="20" s="1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B48" i="4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B48" i="7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B54" i="8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B54" i="10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B54" i="18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B48" i="2"/>
  <c r="C45" i="16"/>
  <c r="C46" i="16" s="1"/>
  <c r="D45" i="16"/>
  <c r="D46" i="16" s="1"/>
  <c r="E45" i="16"/>
  <c r="E46" i="16" s="1"/>
  <c r="G45" i="16"/>
  <c r="G46" i="16" s="1"/>
  <c r="H45" i="16"/>
  <c r="H46" i="16" s="1"/>
  <c r="I45" i="16"/>
  <c r="I46" i="16" s="1"/>
  <c r="J45" i="16"/>
  <c r="J46" i="16" s="1"/>
  <c r="K45" i="16"/>
  <c r="K46" i="16" s="1"/>
  <c r="L45" i="16"/>
  <c r="L46" i="16" s="1"/>
  <c r="M45" i="16"/>
  <c r="M46" i="16" s="1"/>
  <c r="C45" i="13"/>
  <c r="C46" i="13" s="1"/>
  <c r="D45" i="13"/>
  <c r="D46" i="13" s="1"/>
  <c r="E45" i="13"/>
  <c r="E46" i="13" s="1"/>
  <c r="F45" i="13"/>
  <c r="F46" i="13" s="1"/>
  <c r="G45" i="13"/>
  <c r="G46" i="13" s="1"/>
  <c r="H45" i="13"/>
  <c r="H46" i="13" s="1"/>
  <c r="I45" i="13"/>
  <c r="I46" i="13" s="1"/>
  <c r="J45" i="13"/>
  <c r="J46" i="13" s="1"/>
  <c r="K45" i="13"/>
  <c r="K46" i="13" s="1"/>
  <c r="L45" i="13"/>
  <c r="L46" i="13" s="1"/>
  <c r="B45" i="16"/>
  <c r="B46" i="16" s="1"/>
  <c r="B45" i="13"/>
  <c r="B46" i="13" s="1"/>
  <c r="C45" i="14"/>
  <c r="C46" i="14" s="1"/>
  <c r="E45" i="14"/>
  <c r="E46" i="14" s="1"/>
  <c r="F45" i="14"/>
  <c r="F46" i="14" s="1"/>
  <c r="G45" i="14"/>
  <c r="G46" i="14" s="1"/>
  <c r="H45" i="14"/>
  <c r="H46" i="14" s="1"/>
  <c r="I45" i="14"/>
  <c r="I46" i="14" s="1"/>
  <c r="J45" i="14"/>
  <c r="J46" i="14" s="1"/>
  <c r="K45" i="14"/>
  <c r="K46" i="14" s="1"/>
  <c r="L45" i="14"/>
  <c r="L46" i="14" s="1"/>
  <c r="M45" i="14"/>
  <c r="M46" i="14" s="1"/>
  <c r="N45" i="14"/>
  <c r="N46" i="14" s="1"/>
  <c r="O45" i="14"/>
  <c r="O46" i="14" s="1"/>
  <c r="B45" i="14"/>
  <c r="B46" i="14" s="1"/>
  <c r="C45" i="12"/>
  <c r="C46" i="12" s="1"/>
  <c r="D45" i="12"/>
  <c r="D46" i="12" s="1"/>
  <c r="E45" i="12"/>
  <c r="E46" i="12" s="1"/>
  <c r="F45" i="12"/>
  <c r="F46" i="12" s="1"/>
  <c r="G45" i="12"/>
  <c r="G46" i="12" s="1"/>
  <c r="H45" i="12"/>
  <c r="H46" i="12" s="1"/>
  <c r="I45" i="12"/>
  <c r="I46" i="12" s="1"/>
  <c r="J45" i="12"/>
  <c r="J46" i="12" s="1"/>
  <c r="K45" i="12"/>
  <c r="K46" i="12" s="1"/>
  <c r="L45" i="12"/>
  <c r="L46" i="12" s="1"/>
  <c r="M45" i="12"/>
  <c r="M46" i="12" s="1"/>
  <c r="N45" i="12"/>
  <c r="N46" i="12" s="1"/>
  <c r="O45" i="12"/>
  <c r="O46" i="12" s="1"/>
  <c r="B45" i="12"/>
  <c r="B46" i="12" s="1"/>
  <c r="C45" i="11"/>
  <c r="D45" i="11"/>
  <c r="D46" i="11" s="1"/>
  <c r="E45" i="11"/>
  <c r="E46" i="11" s="1"/>
  <c r="F45" i="11"/>
  <c r="F46" i="11" s="1"/>
  <c r="G45" i="11"/>
  <c r="G46" i="11" s="1"/>
  <c r="H45" i="11"/>
  <c r="H46" i="11" s="1"/>
  <c r="I45" i="11"/>
  <c r="I46" i="11" s="1"/>
  <c r="J45" i="11"/>
  <c r="J46" i="11" s="1"/>
  <c r="K45" i="11"/>
  <c r="K46" i="11" s="1"/>
  <c r="L45" i="11"/>
  <c r="L46" i="11" s="1"/>
  <c r="M45" i="11"/>
  <c r="M46" i="11" s="1"/>
  <c r="N45" i="11"/>
  <c r="N46" i="11" s="1"/>
  <c r="O45" i="11"/>
  <c r="O46" i="11" s="1"/>
  <c r="P45" i="11"/>
  <c r="P46" i="11" s="1"/>
  <c r="B45" i="11"/>
  <c r="B45" i="15"/>
  <c r="B46" i="15" s="1"/>
</calcChain>
</file>

<file path=xl/sharedStrings.xml><?xml version="1.0" encoding="utf-8"?>
<sst xmlns="http://schemas.openxmlformats.org/spreadsheetml/2006/main" count="1411" uniqueCount="369">
  <si>
    <t>CCC</t>
  </si>
  <si>
    <t>LCC</t>
  </si>
  <si>
    <t>MC</t>
  </si>
  <si>
    <t>Tartaruga N°</t>
  </si>
  <si>
    <t>CRC</t>
  </si>
  <si>
    <t>ICC-2</t>
  </si>
  <si>
    <t>SNC</t>
  </si>
  <si>
    <t>Encêfalo</t>
  </si>
  <si>
    <t>Coração</t>
  </si>
  <si>
    <t>Pulmão</t>
  </si>
  <si>
    <t>Fígado</t>
  </si>
  <si>
    <t>Baço</t>
  </si>
  <si>
    <t>I Delgado</t>
  </si>
  <si>
    <t>I Grosso</t>
  </si>
  <si>
    <t>Pâncreas</t>
  </si>
  <si>
    <t>Estômago</t>
  </si>
  <si>
    <t>Adrenal</t>
  </si>
  <si>
    <t>Tireóide</t>
  </si>
  <si>
    <t>Músculo Esquelético</t>
  </si>
  <si>
    <t>Gônadas</t>
  </si>
  <si>
    <t>Tumores</t>
  </si>
  <si>
    <t>Rim</t>
  </si>
  <si>
    <t>Glândula de Sal</t>
  </si>
  <si>
    <t>Gastro intestinal</t>
  </si>
  <si>
    <t>Glândular</t>
  </si>
  <si>
    <t>Anexos</t>
  </si>
  <si>
    <t>Hemorragia</t>
  </si>
  <si>
    <t>Congestão</t>
  </si>
  <si>
    <t>Vasculites Granulomatosas</t>
  </si>
  <si>
    <t>Infiltrado Linfocítico</t>
  </si>
  <si>
    <t>Granulôma Heterofílico</t>
  </si>
  <si>
    <t>Necrose</t>
  </si>
  <si>
    <t>Granulôma Histiocítico</t>
  </si>
  <si>
    <t>Hiperplasia de CMmQ</t>
  </si>
  <si>
    <t>Infiltrado Heterofílico</t>
  </si>
  <si>
    <t>Parasitas</t>
  </si>
  <si>
    <t>Sexo</t>
  </si>
  <si>
    <t>Degeneração Vacuolar</t>
  </si>
  <si>
    <t>Autolise</t>
  </si>
  <si>
    <t>Trombose</t>
  </si>
  <si>
    <t>Bacterias</t>
  </si>
  <si>
    <t>Vasculite Granulomatosa</t>
  </si>
  <si>
    <t>Granulomas Histiocíticos</t>
  </si>
  <si>
    <t>Granulomas Heterofílicos</t>
  </si>
  <si>
    <t>Degeneração Vacuolar Miocardial</t>
  </si>
  <si>
    <t>Vacuolização tubular</t>
  </si>
  <si>
    <t>Infiltrado Linfocitário</t>
  </si>
  <si>
    <t>Depósitos Intrahepatocitários</t>
  </si>
  <si>
    <t>F</t>
  </si>
  <si>
    <t>Depleção</t>
  </si>
  <si>
    <t>Degeneração tubular</t>
  </si>
  <si>
    <t>Abscessos Heterofílicos</t>
  </si>
  <si>
    <t>Abscessos heterofilicos</t>
  </si>
  <si>
    <t>Cilindros Hialinos</t>
  </si>
  <si>
    <t>M</t>
  </si>
  <si>
    <t>Hiperplasia Caliciformes</t>
  </si>
  <si>
    <t>Infiltrado Histiocitico</t>
  </si>
  <si>
    <t>N total com a lesão</t>
  </si>
  <si>
    <t>% total com a lesão</t>
  </si>
  <si>
    <t>N total com lesão LEVE</t>
  </si>
  <si>
    <t>% total com lesão LEVE</t>
  </si>
  <si>
    <t>N total lesão MODERADA</t>
  </si>
  <si>
    <t>% total lesão MODERADA</t>
  </si>
  <si>
    <t>N total lesão SEVERA</t>
  </si>
  <si>
    <t>% total  lesão SEVERA</t>
  </si>
  <si>
    <t>N TOTAL</t>
  </si>
  <si>
    <t>GRANULOMAS HETEROFILICOS</t>
  </si>
  <si>
    <t>ABSCESOS HETEROFILICOS</t>
  </si>
  <si>
    <t>PARASITAS</t>
  </si>
  <si>
    <t>TROMBOSE</t>
  </si>
  <si>
    <t>HEMORRAGIAS</t>
  </si>
  <si>
    <t xml:space="preserve">Hemosiderofagos </t>
  </si>
  <si>
    <t>Atrofia de musculos peitorais</t>
  </si>
  <si>
    <t>Eutanasia</t>
  </si>
  <si>
    <t>Congelada</t>
  </si>
  <si>
    <t>Antropogenicos</t>
  </si>
  <si>
    <t>Gordura de Apariencia Gelatinosa</t>
  </si>
  <si>
    <t>Fluido em Cavidade Celomatica</t>
  </si>
  <si>
    <t>Feces Compactadas</t>
  </si>
  <si>
    <t>Intussucepção</t>
  </si>
  <si>
    <t>Multiplos Pontos Brancos Figado</t>
  </si>
  <si>
    <t>Tumores (FP)</t>
  </si>
  <si>
    <t>Ubicação Tumores</t>
  </si>
  <si>
    <t>Rede de Espera</t>
  </si>
  <si>
    <t>nadadeiras, olhos, cavidade oral</t>
  </si>
  <si>
    <t>nadadeiras, plastrão</t>
  </si>
  <si>
    <t>2 avermelhado</t>
  </si>
  <si>
    <t>3 avermelhado</t>
  </si>
  <si>
    <t>1 avermelhado</t>
  </si>
  <si>
    <t>3 traslúcido</t>
  </si>
  <si>
    <t>1 traslúcido</t>
  </si>
  <si>
    <t>2 traslúcido</t>
  </si>
  <si>
    <t>3 turvo esbranquicado</t>
  </si>
  <si>
    <t>3 amarelhado</t>
  </si>
  <si>
    <t>Cerco Flutuante</t>
  </si>
  <si>
    <t>Rede de Arrasto Camarão</t>
  </si>
  <si>
    <t>nadadeiras, cloaca</t>
  </si>
  <si>
    <t>nadadeiras, plastrão, pescoço, carapaça</t>
  </si>
  <si>
    <t>Area amarelada 5x6 superficie irregular</t>
  </si>
  <si>
    <t>cabeça, olhos, pescoõ, plastrão, nadadeiras e cloaca</t>
  </si>
  <si>
    <t>1 amarelado</t>
  </si>
  <si>
    <t>1 esverdeado</t>
  </si>
  <si>
    <t>nadadeiras</t>
  </si>
  <si>
    <t>1 semi-traslúcido</t>
  </si>
  <si>
    <t>corpo todo</t>
  </si>
  <si>
    <t>nadadeiras, região cervical, região inguinal</t>
  </si>
  <si>
    <t>nadadeiras, cabeça, região inguinal, carapaça, plastrão, pulmão</t>
  </si>
  <si>
    <t>3 amarelado</t>
  </si>
  <si>
    <t>3 amarelado com flocos esbranquiçados</t>
  </si>
  <si>
    <t>3 esverdeado</t>
  </si>
  <si>
    <t>estrutura caseosa 4x3</t>
  </si>
  <si>
    <t>nadadeiras, olhos, pescoço</t>
  </si>
  <si>
    <t>cavidade oral</t>
  </si>
  <si>
    <t>Lesoes Nodulares</t>
  </si>
  <si>
    <t xml:space="preserve">Diagnostico </t>
  </si>
  <si>
    <t>Diagnostico</t>
  </si>
  <si>
    <t>Hemorragia Pulmonar</t>
  </si>
  <si>
    <t>Vasculite granulomatosa parasitária</t>
  </si>
  <si>
    <t>Final</t>
  </si>
  <si>
    <t>Pneumonia com vasculite granulomatosa parasitaria severa com tromboembolismo. Vasculite generalizada em múltiplos órgãos formando trombos.</t>
  </si>
  <si>
    <t>Nefrite granulomatosa bacteriana e parasitaria</t>
  </si>
  <si>
    <t>Esôfago</t>
  </si>
  <si>
    <t>Gastrite com vasculite granulomatosa moderada e úlcera</t>
  </si>
  <si>
    <t>Enterite com vasculite granulomatosa parasitária</t>
  </si>
  <si>
    <t>Bexiga urinária</t>
  </si>
  <si>
    <t>Serosite com vasculite granulomatosa parasitária</t>
  </si>
  <si>
    <t>Testículo</t>
  </si>
  <si>
    <t>Orquite granulomatosa bacteriana e parasitária com degeneração testicular</t>
  </si>
  <si>
    <t>Vasculite granulomatosa difusa em vários órgãos com embolia pulmonar. Endocardite leve. Nefrite granulomatosa bacteriana e parasitaria severa. Orquite granulomatosa parasitária e bacteriana severa.</t>
  </si>
  <si>
    <t>Broncopneumonia linfócitaria bacteriana</t>
  </si>
  <si>
    <t>Ulcera intestinal</t>
  </si>
  <si>
    <t>Broncopneumonia bacteriana com impactação gástrica, possível obliteração.</t>
  </si>
  <si>
    <t>Condição corporea</t>
  </si>
  <si>
    <t>Regular</t>
  </si>
  <si>
    <t>Ruim</t>
  </si>
  <si>
    <t>Olho</t>
  </si>
  <si>
    <t>Papiloma Corneal</t>
  </si>
  <si>
    <t>Adrenalite e vasculite granulomatosa parasitaria</t>
  </si>
  <si>
    <t>Colangiohepatite granulomatosa parasitária</t>
  </si>
  <si>
    <t>Embolia parasitaria</t>
  </si>
  <si>
    <t>Ulcera perforante por corpo estranho com colonias bacterianas</t>
  </si>
  <si>
    <t>Ulcera perfurante com celomite severa e sepse</t>
  </si>
  <si>
    <t>Vasculite granulomatosa difusa em vários órgãos</t>
  </si>
  <si>
    <t>Meningite bacteriana</t>
  </si>
  <si>
    <t>Adrenalite bacteriana granulomatosa</t>
  </si>
  <si>
    <t>Glándula de Sal</t>
  </si>
  <si>
    <t>Adenite com vasculite granulomatosa</t>
  </si>
  <si>
    <t>Pneumonia com Vasculite granulomatosa parasitária  e tromboembolismo</t>
  </si>
  <si>
    <t>Pele</t>
  </si>
  <si>
    <t>Fibropapiloma</t>
  </si>
  <si>
    <t>Enterite linfoheterofilica fibrinosa</t>
  </si>
  <si>
    <t>Pneumonia com vasculite granulomatosa parasitaria</t>
  </si>
  <si>
    <t xml:space="preserve">Pneumonia com vasculite granulomatosa parasitaria </t>
  </si>
  <si>
    <t>Proliferação Dutal</t>
  </si>
  <si>
    <t>Cristales</t>
  </si>
  <si>
    <t>Broncopneumonia heterofilica com vasculite granulomatosa com trombose</t>
  </si>
  <si>
    <t>Meningoencefalite com vasculite granulomatosa</t>
  </si>
  <si>
    <t>Tireoide</t>
  </si>
  <si>
    <t>Miosite gástrica com vasculite granulomatosa parasitaria</t>
  </si>
  <si>
    <t>Enterite supurativa</t>
  </si>
  <si>
    <t>Pâncreatite com vasculite granulomatosa</t>
  </si>
  <si>
    <t>Metaplasia escamosa</t>
  </si>
  <si>
    <t>Hepatite granulomatosa bacteriana</t>
  </si>
  <si>
    <t xml:space="preserve">Miosite granulomatosa </t>
  </si>
  <si>
    <t>Paniculite heterofílica</t>
  </si>
  <si>
    <t>Hemorragia pulmonar e Pneumonia com vasculite granulomatosa</t>
  </si>
  <si>
    <t>Vasculite granulomatosa</t>
  </si>
  <si>
    <t>Miocardite linfocítica</t>
  </si>
  <si>
    <t>Gastrite linfocitária</t>
  </si>
  <si>
    <t>Adrenalite linfoplasmocitica</t>
  </si>
  <si>
    <t>Broncopneumonia abscedativa heterofilica bacteriana</t>
  </si>
  <si>
    <t>Ulcera gástrica hemorragica</t>
  </si>
  <si>
    <t>Enterite bacteriana linfocitária</t>
  </si>
  <si>
    <t>Broncopneumonia intersticial parasitaria com hemorragia</t>
  </si>
  <si>
    <t>Miosite hemorrágica</t>
  </si>
  <si>
    <t>Enterite linfocitária catarral</t>
  </si>
  <si>
    <t>Broncopneumonia heterofilica bacteriana</t>
  </si>
  <si>
    <t>Pleura</t>
  </si>
  <si>
    <t>Pleurite heterofilica fibrinosa bacteriana</t>
  </si>
  <si>
    <t>Vasculite verminosa</t>
  </si>
  <si>
    <t>Hepatite com trombose</t>
  </si>
  <si>
    <t>CID</t>
  </si>
  <si>
    <t>Broncopneumonia intersticial abscedativa e granulomatosa bacteriana</t>
  </si>
  <si>
    <t>Hepatite linfocitica necrotizante com trombose</t>
  </si>
  <si>
    <t>Tireodite granulomatosa</t>
  </si>
  <si>
    <t>Adenite granulomatosa</t>
  </si>
  <si>
    <t>Gastrite com vasculie granulomatosa</t>
  </si>
  <si>
    <t>Colite com vasculite e linfangite granulomatosa leve</t>
  </si>
  <si>
    <t>Cerebelite com vasculite granulomatosa severa</t>
  </si>
  <si>
    <t>Perihepatite supurativa bacteriana com trombose</t>
  </si>
  <si>
    <t>Gastrite ulcerativa</t>
  </si>
  <si>
    <t>Miocardite crônica heterofilica e histiocitica</t>
  </si>
  <si>
    <t>Tireoidite com vasculite granulomatosa</t>
  </si>
  <si>
    <t xml:space="preserve">Hepatite heterofilica </t>
  </si>
  <si>
    <t>Peritônio</t>
  </si>
  <si>
    <t>Peritonite celomite supurativa bacteriana</t>
  </si>
  <si>
    <t>Celomite peritonite supurativa bacteriana</t>
  </si>
  <si>
    <t>Pneumonia com vasculite granulomatosa e pleurite supurativa bacteriana</t>
  </si>
  <si>
    <t>Gastrite fibrinosa com vasculite granulomatosa</t>
  </si>
  <si>
    <t>Pleurite supurativa bacteriana</t>
  </si>
  <si>
    <t>Abscesos heterofilicos</t>
  </si>
  <si>
    <t>Colangiohepatite granulomatosa com abscessos</t>
  </si>
  <si>
    <t>Gastroesofagite supurativa necrotizante severa com bacterias e parasitas</t>
  </si>
  <si>
    <t>Endocardite linfocitica e miocardite com vasculite granulomatosa severa</t>
  </si>
  <si>
    <t>Enterite granulomatosa com linfangite e vasculite granulomatosa</t>
  </si>
  <si>
    <t>Miocardite e epicardite com vasculite granulomatosa</t>
  </si>
  <si>
    <t>Esplenite histiocitica com vasculite granulomatosa</t>
  </si>
  <si>
    <t>Esofagite supurativa ulcerativa</t>
  </si>
  <si>
    <t>Gastrite supurativa com vasculite parasitaria granulomatosa</t>
  </si>
  <si>
    <t>Enterite com vasculite mononuclear</t>
  </si>
  <si>
    <t>Colite supurativa fibrinosa necrotizante com colonias bacterianas</t>
  </si>
  <si>
    <t>Celomite fibrinosa com CID</t>
  </si>
  <si>
    <t>Broncopneumonia abscedativa bacteriana com hemorragia</t>
  </si>
  <si>
    <t>Meningoencefalite com vasculite granulomatosa e embolia bacteriana</t>
  </si>
  <si>
    <t>Colitesupurativa bacteriana severa com vasculite granulomatosa e embolia bacteriana</t>
  </si>
  <si>
    <t>Gastrite com vasculite granulomatosa e embolia bacteriana</t>
  </si>
  <si>
    <t>Bacteremia</t>
  </si>
  <si>
    <t>Encefalite com vasculite granulomatosa</t>
  </si>
  <si>
    <t>Tiroidite mononuclear com hemorragia e vasculite granulomatosa severa</t>
  </si>
  <si>
    <t>Fibroma</t>
  </si>
  <si>
    <t>Miocardite degenerativa com infartos</t>
  </si>
  <si>
    <t>Colite supurativa bacteriana</t>
  </si>
  <si>
    <t>Pneumonia intersticial com vasculite granulomatosa</t>
  </si>
  <si>
    <t>Pâncreatite com vasculite granulomatosa e hemorragia</t>
  </si>
  <si>
    <t>Miocardite e vasculite granulomatosa parasitária</t>
  </si>
  <si>
    <t>Colite com vasculite granulomatosa</t>
  </si>
  <si>
    <t>Meningite com vasculite granulomatosa parasitaria</t>
  </si>
  <si>
    <t>Número de Indivíduos (n)</t>
  </si>
  <si>
    <t xml:space="preserve">% </t>
  </si>
  <si>
    <t>Hepatite granulomatosa heterofílica</t>
  </si>
  <si>
    <t>Hepatite e vasculite granulomatosa parasitária</t>
  </si>
  <si>
    <t>Colangiohepatite mononuclear e vasculite granulomatosa</t>
  </si>
  <si>
    <t xml:space="preserve">Hepatite supurativa e bacteriana com vasculite granulomatosa </t>
  </si>
  <si>
    <t>Diagnósticos morfológicos</t>
  </si>
  <si>
    <t xml:space="preserve">Hepatite heterofílica </t>
  </si>
  <si>
    <t>Hepatite linfocítica necrotizante com trombose</t>
  </si>
  <si>
    <t>Fígado (n=39)</t>
  </si>
  <si>
    <t>Número de Indivíduos (n=39)</t>
  </si>
  <si>
    <t>SNC (n=38)</t>
  </si>
  <si>
    <t>Número de Indivíduos (n=38)</t>
  </si>
  <si>
    <t>Autolise (n=43)</t>
  </si>
  <si>
    <t>Rim (n=38)</t>
  </si>
  <si>
    <t>Nefrite com vasculite granulomatosa parasitária</t>
  </si>
  <si>
    <t>Nefrite intersticial linfocitária</t>
  </si>
  <si>
    <t>Glomerulonefrite aguda e vasculite granulomatosa parasitaria</t>
  </si>
  <si>
    <t>Nefrite heterofílica</t>
  </si>
  <si>
    <t>Nefrite supurativa bacteriana com vasculite granulomatosa parasitaria com êmbolos bacterianos</t>
  </si>
  <si>
    <t>Pneumonia com vasculite granulomatosa parasitária e tromboembolismo</t>
  </si>
  <si>
    <t>Pneumonia com vasculite granulomatosa parasitária  e tromboembolismo</t>
  </si>
  <si>
    <t>Broncopneumonia heterofílica com vasculite granulomatosa parasitaria</t>
  </si>
  <si>
    <t>Broncopneumonia heterofílica</t>
  </si>
  <si>
    <t>Pneumonia com vasculite granulomatosa parasitaria e Fribroma pulmonar</t>
  </si>
  <si>
    <t>Pneumonia com vasculite granulomatosa parasitária</t>
  </si>
  <si>
    <t>Broncopneumonia intersticial com vasculite granulomatosa parasitária</t>
  </si>
  <si>
    <t>Broncopneumonia heterofilica bacteriana com hemorragia</t>
  </si>
  <si>
    <t>Pneumonia com vasculite granulomatosa parasitária e trombose</t>
  </si>
  <si>
    <t>Broncopneumonia abscedativa com vasculite granulomatosa</t>
  </si>
  <si>
    <t>Esplenite e vasculite granulomatosa parasitária</t>
  </si>
  <si>
    <t>Esplenite abscedativa e vasculite granulomatosa parasitária</t>
  </si>
  <si>
    <t>Endocardite leve heterofílico e linfocítico</t>
  </si>
  <si>
    <t>Miocardite heterofílica bacteriana</t>
  </si>
  <si>
    <t>Miocardite heterofílica com hemorragia</t>
  </si>
  <si>
    <t>Endocartide e miocardite heterofílica hemorrágica</t>
  </si>
  <si>
    <t>Miocardite e endocardite  heterofílica necrotizante</t>
  </si>
  <si>
    <t>Miocardite heterofílica bacteriana com vasculite granulomatosa</t>
  </si>
  <si>
    <t>Intestino</t>
  </si>
  <si>
    <t>Pulmão (n=39)</t>
  </si>
  <si>
    <t>Fibroma pulmonar (Vaculite granulomatosa)</t>
  </si>
  <si>
    <t>Baço (n=38)</t>
  </si>
  <si>
    <t>Coração (n=38)</t>
  </si>
  <si>
    <t>Viva o Muerta</t>
  </si>
  <si>
    <t>Lugar</t>
  </si>
  <si>
    <t>Praia do Cedro/Ubatuba/SP</t>
  </si>
  <si>
    <t>Morta</t>
  </si>
  <si>
    <t>Praia Grande/Ubatuba/SP</t>
  </si>
  <si>
    <t>Viva</t>
  </si>
  <si>
    <t>Praia de Ubatumirim/Ubatuba/SP</t>
  </si>
  <si>
    <t>Praia Dionisia/Ubatuba/SP</t>
  </si>
  <si>
    <t>Praia Saco da Ribeira/Ubatuba/SP</t>
  </si>
  <si>
    <t>São Sebastião/SP</t>
  </si>
  <si>
    <t>Praia de Itamambuca/Ubatuba/SP</t>
  </si>
  <si>
    <t>Praia da Justa/Ubatuba/SP</t>
  </si>
  <si>
    <t>Ilha Laje do Forno/Ubatuba/SP</t>
  </si>
  <si>
    <t>Praia da Almada/Ubatuba/SP</t>
  </si>
  <si>
    <t>Praia do Lázaro/Ubatuba/SP</t>
  </si>
  <si>
    <t>Praia do Camburí/Ubatuba/SP</t>
  </si>
  <si>
    <t>Praia do Corumbê/Paraty/RJ</t>
  </si>
  <si>
    <t>Praia do Guaecá/São Sebastião/SP</t>
  </si>
  <si>
    <t>Ubatuba</t>
  </si>
  <si>
    <t>Praia das Toninas/Ubatuba/SP</t>
  </si>
  <si>
    <t>Praia Vermelha do Sul/Ubatuba/SP</t>
  </si>
  <si>
    <t>Praia da Enseada/Ubatuba/SP</t>
  </si>
  <si>
    <t>Praia Curral/Ilha Bela/SP</t>
  </si>
  <si>
    <t>Praia Fortaleza/Ubatuba/SP</t>
  </si>
  <si>
    <t>Trindade/RJ</t>
  </si>
  <si>
    <t>Praia do Perequê-Açú/Ubatuba/SP</t>
  </si>
  <si>
    <t>Praia da Ponta Aguda/Ubatuba/SP</t>
  </si>
  <si>
    <t>Praia do Leo/Ubatuba/SP</t>
  </si>
  <si>
    <t>Praia da Barra Seca/Ubatuba/SP</t>
  </si>
  <si>
    <t>Praia Picinguaba/Ubatuba/SP</t>
  </si>
  <si>
    <t>Praia da Lagoinha/Ubatuba/SP</t>
  </si>
  <si>
    <t>Boiando</t>
  </si>
  <si>
    <t>Capturada Intencionalmente</t>
  </si>
  <si>
    <t xml:space="preserve">Percentagem (%) </t>
  </si>
  <si>
    <t>Diagnósticos morfolgicos</t>
  </si>
  <si>
    <t>Endocardite linfocitica e miocardite com vasculite granulomatosa</t>
  </si>
  <si>
    <t>Miocardite crônica heterofílica e histiocítica</t>
  </si>
  <si>
    <t>Infiltrado Histiocítico</t>
  </si>
  <si>
    <t>Intestino Grosso</t>
  </si>
  <si>
    <t>Intestino Delgado</t>
  </si>
  <si>
    <t>Percentagem (%)</t>
  </si>
  <si>
    <t>Tegumento</t>
  </si>
  <si>
    <t>Sistema Circulatório</t>
  </si>
  <si>
    <t>Vasculite Disseminada</t>
  </si>
  <si>
    <t>Vasos Sanguineos</t>
  </si>
  <si>
    <t>Vasculite parasitária</t>
  </si>
  <si>
    <t>Bexiga Urinária</t>
  </si>
  <si>
    <t>Sistema Digestivo</t>
  </si>
  <si>
    <t>Cavidade oral</t>
  </si>
  <si>
    <t>Gastrite ulcerativa parasitária</t>
  </si>
  <si>
    <t>Sistema Respiratório</t>
  </si>
  <si>
    <t>Cavidade Celomática</t>
  </si>
  <si>
    <t>Celomite fibrinosa</t>
  </si>
  <si>
    <t>Celomite supurativa bacteriana</t>
  </si>
  <si>
    <t>Sistema Endócrino</t>
  </si>
  <si>
    <t>Trato Reprodutivo</t>
  </si>
  <si>
    <t>Sistema Sensorial</t>
  </si>
  <si>
    <t>n</t>
  </si>
  <si>
    <t>Orgão e Lesões</t>
  </si>
  <si>
    <t>%</t>
  </si>
  <si>
    <t>Sistema Excretório</t>
  </si>
  <si>
    <t>Sanguessugas</t>
  </si>
  <si>
    <t>Escoriações</t>
  </si>
  <si>
    <t>VASCULITE DISSEMINADA</t>
  </si>
  <si>
    <t>VASCULITES GRANULOMATOSAS</t>
  </si>
  <si>
    <t>Boa</t>
  </si>
  <si>
    <t>Forma de Captura</t>
  </si>
  <si>
    <t>Encalhada</t>
  </si>
  <si>
    <t>Enterite</t>
  </si>
  <si>
    <t>Orgãos</t>
  </si>
  <si>
    <t>Glândula Adrenal</t>
  </si>
  <si>
    <t>Glandula Tireóide</t>
  </si>
  <si>
    <t>Número de Indivíduos (n=44)</t>
  </si>
  <si>
    <t xml:space="preserve">Enfisema </t>
  </si>
  <si>
    <t>Edema</t>
  </si>
  <si>
    <t>Diagnóstico</t>
  </si>
  <si>
    <t>Sistema Imune</t>
  </si>
  <si>
    <t>Sistema Excretor</t>
  </si>
  <si>
    <t>Fibroma pulmonar (Vasculite granulomatosa)</t>
  </si>
  <si>
    <t>Endocardite leve heterofílica e linfocítica</t>
  </si>
  <si>
    <t>Cerebelite com vasculite granulomatosa</t>
  </si>
  <si>
    <t>Orgão e Diagnóstico</t>
  </si>
  <si>
    <t>Pleura (n=38)</t>
  </si>
  <si>
    <t>Glândula de Sal (n=38)</t>
  </si>
  <si>
    <t>Bexiga Urinária (n=38)</t>
  </si>
  <si>
    <t>Esôfago (n=38)</t>
  </si>
  <si>
    <t>Estômago (n=38)</t>
  </si>
  <si>
    <t>Fígado (n=38)</t>
  </si>
  <si>
    <t>Intestino Delgado (n=38)</t>
  </si>
  <si>
    <t>Intestino Grosso (n=38)</t>
  </si>
  <si>
    <t>Adrenal (n=38)</t>
  </si>
  <si>
    <t>Tireoide (n=38)</t>
  </si>
  <si>
    <t>Cavidade Celomática (n=38)</t>
  </si>
  <si>
    <t>Pâncreas (n=38)</t>
  </si>
  <si>
    <t>Pele (n=38)</t>
  </si>
  <si>
    <t xml:space="preserve">Cavidade oral </t>
  </si>
  <si>
    <t>Trato Reprodutivo (n=38)</t>
  </si>
  <si>
    <t>Sistema Nervoso Central (n=38)</t>
  </si>
  <si>
    <t>Tempo de permanencia no TAMAR/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</si>
</sst>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Fill="1"/>
    <xf numFmtId="0" fontId="0" fillId="6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6" borderId="0" xfId="0" applyFont="1" applyFill="1"/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2" fontId="3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8" sqref="M18"/>
    </sheetView>
  </sheetViews>
  <sheetFormatPr baseColWidth="10" defaultRowHeight="15" x14ac:dyDescent="0.25"/>
  <cols>
    <col min="2" max="2" width="11.42578125" style="5" customWidth="1"/>
    <col min="7" max="7" width="11.42578125" style="99"/>
    <col min="9" max="9" width="11.42578125" style="32"/>
    <col min="10" max="10" width="25.7109375" style="114" customWidth="1"/>
    <col min="14" max="14" width="15.7109375" style="103" customWidth="1"/>
    <col min="15" max="17" width="11.42578125" style="32"/>
    <col min="23" max="23" width="13.28515625" customWidth="1"/>
    <col min="26" max="26" width="16.7109375" bestFit="1" customWidth="1"/>
  </cols>
  <sheetData>
    <row r="1" spans="1:31" s="3" customFormat="1" ht="30" customHeight="1" x14ac:dyDescent="0.25">
      <c r="A1" s="3" t="s">
        <v>3</v>
      </c>
      <c r="B1" s="3" t="s">
        <v>36</v>
      </c>
      <c r="C1" s="3" t="s">
        <v>0</v>
      </c>
      <c r="D1" s="3" t="s">
        <v>1</v>
      </c>
      <c r="E1" s="3" t="s">
        <v>2</v>
      </c>
      <c r="F1" s="3" t="s">
        <v>4</v>
      </c>
      <c r="G1" s="6" t="s">
        <v>132</v>
      </c>
      <c r="H1" s="6" t="s">
        <v>5</v>
      </c>
      <c r="I1" s="6" t="s">
        <v>271</v>
      </c>
      <c r="J1" s="6" t="s">
        <v>368</v>
      </c>
      <c r="K1" s="3" t="s">
        <v>72</v>
      </c>
      <c r="L1" s="3" t="s">
        <v>81</v>
      </c>
      <c r="M1" s="3" t="s">
        <v>82</v>
      </c>
      <c r="N1" s="6" t="s">
        <v>336</v>
      </c>
      <c r="O1" s="6" t="s">
        <v>270</v>
      </c>
      <c r="P1" s="6" t="s">
        <v>332</v>
      </c>
      <c r="Q1" s="6" t="s">
        <v>331</v>
      </c>
      <c r="R1" s="3" t="s">
        <v>73</v>
      </c>
      <c r="S1" s="3" t="s">
        <v>74</v>
      </c>
      <c r="T1" s="3" t="s">
        <v>35</v>
      </c>
      <c r="U1" s="3" t="s">
        <v>75</v>
      </c>
      <c r="V1" s="3" t="s">
        <v>76</v>
      </c>
      <c r="W1" s="3" t="s">
        <v>77</v>
      </c>
      <c r="X1" s="3" t="s">
        <v>78</v>
      </c>
      <c r="Y1" s="3" t="s">
        <v>79</v>
      </c>
      <c r="Z1" s="3" t="s">
        <v>80</v>
      </c>
      <c r="AA1" s="3" t="s">
        <v>113</v>
      </c>
      <c r="AB1" s="102" t="s">
        <v>313</v>
      </c>
      <c r="AC1" s="6" t="s">
        <v>338</v>
      </c>
      <c r="AD1" s="6" t="s">
        <v>343</v>
      </c>
      <c r="AE1" s="6" t="s">
        <v>344</v>
      </c>
    </row>
    <row r="2" spans="1:31" x14ac:dyDescent="0.25">
      <c r="A2">
        <v>1</v>
      </c>
      <c r="B2" s="5" t="s">
        <v>48</v>
      </c>
      <c r="C2">
        <v>42.7</v>
      </c>
      <c r="D2">
        <v>41</v>
      </c>
      <c r="E2">
        <v>10</v>
      </c>
      <c r="F2" s="1">
        <f t="shared" ref="F2:F33" si="0">(C2-2.2464)/1.0363</f>
        <v>39.036572421113576</v>
      </c>
      <c r="G2" s="99" t="s">
        <v>335</v>
      </c>
      <c r="H2">
        <f t="shared" ref="H2:H33" si="1">(E2/F2)^3</f>
        <v>1.6810667828221895E-2</v>
      </c>
      <c r="I2" s="32" t="s">
        <v>272</v>
      </c>
      <c r="J2" s="114">
        <v>0</v>
      </c>
      <c r="K2">
        <v>0</v>
      </c>
      <c r="L2">
        <v>0</v>
      </c>
      <c r="M2">
        <v>0</v>
      </c>
      <c r="N2" s="103" t="s">
        <v>83</v>
      </c>
      <c r="O2" s="32" t="s">
        <v>273</v>
      </c>
      <c r="P2" s="32">
        <v>0</v>
      </c>
      <c r="Q2" s="32">
        <v>0</v>
      </c>
      <c r="R2">
        <v>0</v>
      </c>
      <c r="S2">
        <v>0</v>
      </c>
      <c r="T2">
        <v>0</v>
      </c>
      <c r="U2">
        <v>0</v>
      </c>
      <c r="V2">
        <v>0</v>
      </c>
      <c r="W2" t="s">
        <v>86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</row>
    <row r="3" spans="1:31" x14ac:dyDescent="0.25">
      <c r="A3">
        <v>2</v>
      </c>
      <c r="B3" s="5" t="s">
        <v>48</v>
      </c>
      <c r="C3">
        <v>35.5</v>
      </c>
      <c r="D3">
        <v>33</v>
      </c>
      <c r="E3">
        <v>5.5</v>
      </c>
      <c r="F3" s="1">
        <f t="shared" si="0"/>
        <v>32.08877738106726</v>
      </c>
      <c r="G3" s="99" t="s">
        <v>133</v>
      </c>
      <c r="H3">
        <f t="shared" si="1"/>
        <v>5.0353371820678981E-3</v>
      </c>
      <c r="I3" s="32" t="s">
        <v>272</v>
      </c>
      <c r="J3" s="114">
        <v>0</v>
      </c>
      <c r="K3">
        <v>1</v>
      </c>
      <c r="L3">
        <v>0</v>
      </c>
      <c r="M3">
        <v>0</v>
      </c>
      <c r="N3" s="103" t="s">
        <v>83</v>
      </c>
      <c r="O3" s="32" t="s">
        <v>273</v>
      </c>
      <c r="P3" s="32">
        <v>0</v>
      </c>
      <c r="Q3" s="32">
        <v>0</v>
      </c>
      <c r="R3">
        <v>0</v>
      </c>
      <c r="S3">
        <v>0</v>
      </c>
      <c r="T3">
        <v>0</v>
      </c>
      <c r="U3">
        <v>0</v>
      </c>
      <c r="V3">
        <v>1</v>
      </c>
      <c r="W3" t="s">
        <v>87</v>
      </c>
      <c r="X3">
        <v>0</v>
      </c>
      <c r="Y3">
        <v>0</v>
      </c>
      <c r="Z3">
        <v>0</v>
      </c>
      <c r="AA3">
        <v>0</v>
      </c>
      <c r="AB3">
        <v>1</v>
      </c>
      <c r="AC3">
        <v>0</v>
      </c>
      <c r="AD3">
        <v>1</v>
      </c>
      <c r="AE3">
        <v>1</v>
      </c>
    </row>
    <row r="4" spans="1:31" x14ac:dyDescent="0.25">
      <c r="A4">
        <v>3</v>
      </c>
      <c r="B4" s="7" t="s">
        <v>48</v>
      </c>
      <c r="C4">
        <v>38.5</v>
      </c>
      <c r="D4">
        <v>39.5</v>
      </c>
      <c r="E4">
        <v>5.6</v>
      </c>
      <c r="F4" s="1">
        <f t="shared" si="0"/>
        <v>34.983691981086558</v>
      </c>
      <c r="G4" s="99" t="s">
        <v>133</v>
      </c>
      <c r="H4">
        <f t="shared" si="1"/>
        <v>4.1017308521445976E-3</v>
      </c>
      <c r="I4" s="32" t="s">
        <v>272</v>
      </c>
      <c r="J4" s="114">
        <v>0</v>
      </c>
      <c r="K4">
        <v>1</v>
      </c>
      <c r="L4">
        <v>0</v>
      </c>
      <c r="M4">
        <v>0</v>
      </c>
      <c r="N4" s="103" t="s">
        <v>83</v>
      </c>
      <c r="O4" s="32" t="s">
        <v>273</v>
      </c>
      <c r="P4" s="32">
        <v>0</v>
      </c>
      <c r="Q4" s="32">
        <v>0</v>
      </c>
      <c r="R4">
        <v>0</v>
      </c>
      <c r="S4">
        <v>0</v>
      </c>
      <c r="T4">
        <v>0</v>
      </c>
      <c r="U4">
        <v>0</v>
      </c>
      <c r="V4">
        <v>1</v>
      </c>
      <c r="W4" t="s">
        <v>87</v>
      </c>
      <c r="X4">
        <v>0</v>
      </c>
      <c r="Y4">
        <v>0</v>
      </c>
      <c r="Z4">
        <v>0</v>
      </c>
      <c r="AA4">
        <v>0</v>
      </c>
      <c r="AB4">
        <v>1</v>
      </c>
      <c r="AC4">
        <v>0</v>
      </c>
      <c r="AD4">
        <v>0</v>
      </c>
      <c r="AE4">
        <v>1</v>
      </c>
    </row>
    <row r="5" spans="1:31" x14ac:dyDescent="0.25">
      <c r="A5">
        <v>4</v>
      </c>
      <c r="B5" s="7" t="s">
        <v>48</v>
      </c>
      <c r="C5">
        <v>32</v>
      </c>
      <c r="D5">
        <v>30</v>
      </c>
      <c r="E5">
        <v>4</v>
      </c>
      <c r="F5" s="1">
        <f t="shared" si="0"/>
        <v>28.711377014378076</v>
      </c>
      <c r="G5" s="99" t="s">
        <v>134</v>
      </c>
      <c r="H5">
        <f t="shared" si="1"/>
        <v>2.7040698629687862E-3</v>
      </c>
      <c r="I5" s="32" t="s">
        <v>274</v>
      </c>
      <c r="J5" s="114">
        <v>0</v>
      </c>
      <c r="K5">
        <v>3</v>
      </c>
      <c r="L5">
        <v>0</v>
      </c>
      <c r="M5">
        <v>0</v>
      </c>
      <c r="N5" s="103" t="s">
        <v>301</v>
      </c>
      <c r="O5" s="32" t="s">
        <v>273</v>
      </c>
      <c r="P5" s="32">
        <v>0</v>
      </c>
      <c r="Q5" s="32">
        <v>0</v>
      </c>
      <c r="R5">
        <v>0</v>
      </c>
      <c r="S5">
        <v>0</v>
      </c>
      <c r="T5">
        <v>0</v>
      </c>
      <c r="U5">
        <v>3</v>
      </c>
      <c r="V5">
        <v>1</v>
      </c>
      <c r="W5" t="s">
        <v>88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</row>
    <row r="6" spans="1:31" x14ac:dyDescent="0.25">
      <c r="A6">
        <v>5</v>
      </c>
      <c r="B6" s="7" t="s">
        <v>48</v>
      </c>
      <c r="C6">
        <v>32</v>
      </c>
      <c r="D6">
        <v>31</v>
      </c>
      <c r="E6">
        <v>4</v>
      </c>
      <c r="F6" s="1">
        <f t="shared" si="0"/>
        <v>28.711377014378076</v>
      </c>
      <c r="G6" s="99" t="s">
        <v>134</v>
      </c>
      <c r="H6">
        <f t="shared" si="1"/>
        <v>2.7040698629687862E-3</v>
      </c>
      <c r="I6" s="32" t="s">
        <v>272</v>
      </c>
      <c r="J6" s="114">
        <v>0</v>
      </c>
      <c r="K6">
        <v>2</v>
      </c>
      <c r="L6">
        <v>0</v>
      </c>
      <c r="M6">
        <v>0</v>
      </c>
      <c r="N6" s="103" t="s">
        <v>83</v>
      </c>
      <c r="O6" s="32" t="s">
        <v>273</v>
      </c>
      <c r="P6" s="32">
        <v>0</v>
      </c>
      <c r="Q6" s="32">
        <v>0</v>
      </c>
      <c r="R6">
        <v>0</v>
      </c>
      <c r="S6">
        <v>0</v>
      </c>
      <c r="T6">
        <v>0</v>
      </c>
      <c r="U6">
        <v>0</v>
      </c>
      <c r="V6">
        <v>1</v>
      </c>
      <c r="W6" t="s">
        <v>87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 x14ac:dyDescent="0.25">
      <c r="A7">
        <v>6</v>
      </c>
      <c r="B7" s="5" t="s">
        <v>54</v>
      </c>
      <c r="C7">
        <v>33</v>
      </c>
      <c r="D7">
        <v>29.4</v>
      </c>
      <c r="E7">
        <v>3</v>
      </c>
      <c r="F7" s="1">
        <f t="shared" si="0"/>
        <v>29.67634854771784</v>
      </c>
      <c r="G7" s="99" t="s">
        <v>134</v>
      </c>
      <c r="H7">
        <f t="shared" si="1"/>
        <v>1.0330762431315073E-3</v>
      </c>
      <c r="I7" s="32" t="s">
        <v>276</v>
      </c>
      <c r="J7" s="114">
        <v>3</v>
      </c>
      <c r="K7">
        <v>2</v>
      </c>
      <c r="L7">
        <v>0</v>
      </c>
      <c r="M7">
        <v>0</v>
      </c>
      <c r="N7" s="103" t="s">
        <v>337</v>
      </c>
      <c r="O7" s="32" t="s">
        <v>275</v>
      </c>
      <c r="P7" s="32">
        <v>0</v>
      </c>
      <c r="Q7" s="32">
        <v>0</v>
      </c>
      <c r="R7">
        <v>0</v>
      </c>
      <c r="S7">
        <v>0</v>
      </c>
      <c r="T7">
        <v>0</v>
      </c>
      <c r="U7">
        <v>0</v>
      </c>
      <c r="V7">
        <v>1</v>
      </c>
      <c r="W7" t="s">
        <v>89</v>
      </c>
      <c r="X7">
        <v>0</v>
      </c>
      <c r="Y7">
        <v>0</v>
      </c>
      <c r="Z7">
        <v>0</v>
      </c>
      <c r="AA7">
        <v>0</v>
      </c>
      <c r="AB7">
        <v>1</v>
      </c>
      <c r="AC7">
        <v>1</v>
      </c>
      <c r="AD7">
        <v>0</v>
      </c>
      <c r="AE7">
        <v>0</v>
      </c>
    </row>
    <row r="8" spans="1:31" x14ac:dyDescent="0.25">
      <c r="A8">
        <v>7</v>
      </c>
      <c r="B8" s="7" t="s">
        <v>48</v>
      </c>
      <c r="C8">
        <v>41.6</v>
      </c>
      <c r="D8">
        <v>37.5</v>
      </c>
      <c r="E8">
        <v>7</v>
      </c>
      <c r="F8" s="1">
        <f t="shared" si="0"/>
        <v>37.975103734439834</v>
      </c>
      <c r="G8" s="99" t="s">
        <v>335</v>
      </c>
      <c r="H8">
        <f t="shared" si="1"/>
        <v>6.2632134605690977E-3</v>
      </c>
      <c r="I8" s="32" t="s">
        <v>277</v>
      </c>
      <c r="J8" s="114">
        <v>0</v>
      </c>
      <c r="K8">
        <v>0</v>
      </c>
      <c r="L8">
        <v>0</v>
      </c>
      <c r="M8">
        <v>0</v>
      </c>
      <c r="N8" s="103" t="s">
        <v>301</v>
      </c>
      <c r="O8" s="32" t="s">
        <v>273</v>
      </c>
      <c r="P8" s="32">
        <v>0</v>
      </c>
      <c r="Q8" s="32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90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</row>
    <row r="9" spans="1:31" x14ac:dyDescent="0.25">
      <c r="A9">
        <v>8</v>
      </c>
      <c r="B9" s="7" t="s">
        <v>48</v>
      </c>
      <c r="C9">
        <v>36</v>
      </c>
      <c r="D9">
        <v>33.700000000000003</v>
      </c>
      <c r="E9">
        <v>4.5</v>
      </c>
      <c r="F9" s="1">
        <f t="shared" si="0"/>
        <v>32.571263147737142</v>
      </c>
      <c r="G9" s="99" t="s">
        <v>134</v>
      </c>
      <c r="H9">
        <f t="shared" si="1"/>
        <v>2.6371433477187407E-3</v>
      </c>
      <c r="I9" s="32" t="s">
        <v>278</v>
      </c>
      <c r="J9" s="114">
        <v>0</v>
      </c>
      <c r="K9">
        <v>2</v>
      </c>
      <c r="L9">
        <v>0</v>
      </c>
      <c r="M9">
        <v>0</v>
      </c>
      <c r="N9" s="103" t="s">
        <v>301</v>
      </c>
      <c r="O9" s="32" t="s">
        <v>273</v>
      </c>
      <c r="P9" s="32">
        <v>0</v>
      </c>
      <c r="Q9" s="32">
        <v>0</v>
      </c>
      <c r="R9">
        <v>0</v>
      </c>
      <c r="S9">
        <v>0</v>
      </c>
      <c r="T9">
        <v>0</v>
      </c>
      <c r="U9">
        <v>0</v>
      </c>
      <c r="V9">
        <v>0</v>
      </c>
      <c r="W9" t="s">
        <v>91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</row>
    <row r="10" spans="1:31" x14ac:dyDescent="0.25">
      <c r="A10">
        <v>9</v>
      </c>
      <c r="B10" s="5" t="s">
        <v>48</v>
      </c>
      <c r="C10">
        <v>32.200000000000003</v>
      </c>
      <c r="D10">
        <v>29</v>
      </c>
      <c r="E10">
        <v>2.5</v>
      </c>
      <c r="F10" s="1">
        <f t="shared" si="0"/>
        <v>28.904371321046032</v>
      </c>
      <c r="G10" s="99" t="s">
        <v>134</v>
      </c>
      <c r="H10">
        <f t="shared" si="1"/>
        <v>6.4703748677417722E-4</v>
      </c>
      <c r="I10" s="32" t="s">
        <v>279</v>
      </c>
      <c r="J10" s="114">
        <v>7</v>
      </c>
      <c r="K10">
        <v>3</v>
      </c>
      <c r="L10">
        <v>0</v>
      </c>
      <c r="M10">
        <v>0</v>
      </c>
      <c r="N10" s="103" t="s">
        <v>337</v>
      </c>
      <c r="O10" s="32" t="s">
        <v>275</v>
      </c>
      <c r="P10" s="32">
        <v>0</v>
      </c>
      <c r="Q10" s="32">
        <v>0</v>
      </c>
      <c r="R10">
        <v>0</v>
      </c>
      <c r="S10">
        <v>0</v>
      </c>
      <c r="T10">
        <v>0</v>
      </c>
      <c r="U10">
        <v>3</v>
      </c>
      <c r="V10">
        <v>1</v>
      </c>
      <c r="W10" t="s">
        <v>87</v>
      </c>
      <c r="X10">
        <v>0</v>
      </c>
      <c r="Y10">
        <v>0</v>
      </c>
      <c r="Z10">
        <v>0</v>
      </c>
      <c r="AA10">
        <v>1</v>
      </c>
      <c r="AB10">
        <v>1</v>
      </c>
      <c r="AC10">
        <v>0</v>
      </c>
      <c r="AD10">
        <v>1</v>
      </c>
      <c r="AE10">
        <v>0</v>
      </c>
    </row>
    <row r="11" spans="1:31" x14ac:dyDescent="0.25">
      <c r="A11">
        <v>10</v>
      </c>
      <c r="B11" s="5" t="s">
        <v>48</v>
      </c>
      <c r="C11">
        <v>34</v>
      </c>
      <c r="D11">
        <v>32.1</v>
      </c>
      <c r="E11">
        <v>3</v>
      </c>
      <c r="F11" s="1">
        <f t="shared" si="0"/>
        <v>30.641320081057607</v>
      </c>
      <c r="G11" s="99" t="s">
        <v>134</v>
      </c>
      <c r="H11">
        <f t="shared" si="1"/>
        <v>9.3851528392804309E-4</v>
      </c>
      <c r="I11" s="32" t="s">
        <v>280</v>
      </c>
      <c r="J11" s="114">
        <v>0</v>
      </c>
      <c r="K11">
        <v>3</v>
      </c>
      <c r="L11">
        <v>0</v>
      </c>
      <c r="M11">
        <v>0</v>
      </c>
      <c r="N11" s="103" t="s">
        <v>337</v>
      </c>
      <c r="O11" s="32" t="s">
        <v>273</v>
      </c>
      <c r="P11" s="32">
        <v>0</v>
      </c>
      <c r="Q11" s="32">
        <v>0</v>
      </c>
      <c r="R11">
        <v>0</v>
      </c>
      <c r="S11">
        <v>1</v>
      </c>
      <c r="T11">
        <v>1</v>
      </c>
      <c r="U11">
        <v>0</v>
      </c>
      <c r="V11">
        <v>1</v>
      </c>
      <c r="W11" t="s">
        <v>87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</row>
    <row r="12" spans="1:31" x14ac:dyDescent="0.25">
      <c r="A12">
        <v>11</v>
      </c>
      <c r="B12" s="5" t="s">
        <v>54</v>
      </c>
      <c r="C12">
        <v>45</v>
      </c>
      <c r="D12">
        <v>39.799999999999997</v>
      </c>
      <c r="E12">
        <v>11</v>
      </c>
      <c r="F12" s="1">
        <f t="shared" si="0"/>
        <v>41.256006947795036</v>
      </c>
      <c r="G12" s="99" t="s">
        <v>335</v>
      </c>
      <c r="H12">
        <f t="shared" si="1"/>
        <v>1.8954681045805249E-2</v>
      </c>
      <c r="I12" s="32" t="s">
        <v>281</v>
      </c>
      <c r="J12" s="114">
        <v>0</v>
      </c>
      <c r="K12">
        <v>0</v>
      </c>
      <c r="L12">
        <v>0</v>
      </c>
      <c r="M12">
        <v>0</v>
      </c>
      <c r="N12" s="103" t="s">
        <v>83</v>
      </c>
      <c r="O12" s="32" t="s">
        <v>273</v>
      </c>
      <c r="P12" s="32">
        <v>0</v>
      </c>
      <c r="Q12" s="32">
        <v>0</v>
      </c>
      <c r="R12">
        <v>0</v>
      </c>
      <c r="S12">
        <v>1</v>
      </c>
      <c r="T12">
        <v>0</v>
      </c>
      <c r="U12">
        <v>0</v>
      </c>
      <c r="V12">
        <v>0</v>
      </c>
      <c r="W12" t="s">
        <v>87</v>
      </c>
      <c r="X12">
        <v>0</v>
      </c>
      <c r="Y12">
        <v>0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1</v>
      </c>
    </row>
    <row r="13" spans="1:31" x14ac:dyDescent="0.25">
      <c r="A13">
        <v>12</v>
      </c>
      <c r="B13" s="5" t="s">
        <v>48</v>
      </c>
      <c r="C13">
        <v>35.6</v>
      </c>
      <c r="D13">
        <v>33.299999999999997</v>
      </c>
      <c r="E13">
        <v>5.8</v>
      </c>
      <c r="F13" s="1">
        <f t="shared" si="0"/>
        <v>32.185274534401238</v>
      </c>
      <c r="G13" s="99" t="s">
        <v>335</v>
      </c>
      <c r="H13">
        <f t="shared" si="1"/>
        <v>5.8521079260188203E-3</v>
      </c>
      <c r="I13" s="32" t="s">
        <v>282</v>
      </c>
      <c r="J13" s="114">
        <v>0</v>
      </c>
      <c r="K13">
        <v>0</v>
      </c>
      <c r="L13">
        <v>0</v>
      </c>
      <c r="M13">
        <v>0</v>
      </c>
      <c r="N13" s="104" t="s">
        <v>95</v>
      </c>
      <c r="O13" s="32" t="s">
        <v>273</v>
      </c>
      <c r="P13" s="32">
        <v>0</v>
      </c>
      <c r="Q13" s="32">
        <v>0</v>
      </c>
      <c r="R13">
        <v>0</v>
      </c>
      <c r="S13">
        <v>1</v>
      </c>
      <c r="T13">
        <v>0</v>
      </c>
      <c r="U13">
        <v>0</v>
      </c>
      <c r="V13">
        <v>0</v>
      </c>
      <c r="W13" t="s">
        <v>92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</row>
    <row r="14" spans="1:31" x14ac:dyDescent="0.25">
      <c r="A14">
        <v>13</v>
      </c>
      <c r="B14" s="5" t="s">
        <v>48</v>
      </c>
      <c r="C14">
        <v>47.8</v>
      </c>
      <c r="D14">
        <v>42</v>
      </c>
      <c r="E14">
        <v>12.3</v>
      </c>
      <c r="F14" s="1">
        <f t="shared" si="0"/>
        <v>43.957927241146379</v>
      </c>
      <c r="G14" s="99" t="s">
        <v>335</v>
      </c>
      <c r="H14">
        <f t="shared" si="1"/>
        <v>2.1908049665173158E-2</v>
      </c>
      <c r="I14" s="32" t="s">
        <v>283</v>
      </c>
      <c r="J14" s="114">
        <v>0</v>
      </c>
      <c r="K14">
        <v>0</v>
      </c>
      <c r="L14">
        <v>0</v>
      </c>
      <c r="M14">
        <v>0</v>
      </c>
      <c r="N14" s="103" t="s">
        <v>83</v>
      </c>
      <c r="O14" s="32" t="s">
        <v>273</v>
      </c>
      <c r="P14" s="32">
        <v>0</v>
      </c>
      <c r="Q14" s="32">
        <v>0</v>
      </c>
      <c r="R14">
        <v>0</v>
      </c>
      <c r="S14">
        <v>1</v>
      </c>
      <c r="T14">
        <v>0</v>
      </c>
      <c r="U14">
        <v>0</v>
      </c>
      <c r="V14">
        <v>0</v>
      </c>
      <c r="W14" t="s">
        <v>87</v>
      </c>
      <c r="X14">
        <v>0</v>
      </c>
      <c r="Y14">
        <v>0</v>
      </c>
      <c r="Z14">
        <v>0</v>
      </c>
      <c r="AA14">
        <v>0</v>
      </c>
      <c r="AB14" s="32">
        <v>1</v>
      </c>
      <c r="AC14" s="32">
        <v>0</v>
      </c>
      <c r="AD14" s="32">
        <v>0</v>
      </c>
      <c r="AE14">
        <v>0</v>
      </c>
    </row>
    <row r="15" spans="1:31" x14ac:dyDescent="0.25">
      <c r="A15">
        <v>14</v>
      </c>
      <c r="B15" s="5" t="s">
        <v>48</v>
      </c>
      <c r="C15">
        <v>58.8</v>
      </c>
      <c r="D15">
        <v>53.6</v>
      </c>
      <c r="E15">
        <v>24</v>
      </c>
      <c r="F15" s="1">
        <f t="shared" si="0"/>
        <v>54.572614107883815</v>
      </c>
      <c r="G15" s="99" t="s">
        <v>335</v>
      </c>
      <c r="H15">
        <f t="shared" si="1"/>
        <v>8.5056880803608056E-2</v>
      </c>
      <c r="I15" s="32" t="s">
        <v>284</v>
      </c>
      <c r="J15" s="114">
        <v>0</v>
      </c>
      <c r="K15">
        <v>0</v>
      </c>
      <c r="L15">
        <v>0</v>
      </c>
      <c r="M15">
        <v>0</v>
      </c>
      <c r="N15" s="103" t="s">
        <v>83</v>
      </c>
      <c r="O15" s="32" t="s">
        <v>273</v>
      </c>
      <c r="P15" s="32">
        <v>0</v>
      </c>
      <c r="Q15" s="32">
        <v>0</v>
      </c>
      <c r="R15">
        <v>0</v>
      </c>
      <c r="S15">
        <v>1</v>
      </c>
      <c r="T15">
        <v>0</v>
      </c>
      <c r="U15">
        <v>0</v>
      </c>
      <c r="V15">
        <v>0</v>
      </c>
      <c r="W15" t="s">
        <v>87</v>
      </c>
      <c r="X15">
        <v>0</v>
      </c>
      <c r="Y15">
        <v>0</v>
      </c>
      <c r="Z15">
        <v>0</v>
      </c>
      <c r="AA15">
        <v>0</v>
      </c>
      <c r="AB15" s="32">
        <v>1</v>
      </c>
      <c r="AC15" s="32">
        <v>0</v>
      </c>
      <c r="AD15" s="32">
        <v>1</v>
      </c>
      <c r="AE15" s="32">
        <v>1</v>
      </c>
    </row>
    <row r="16" spans="1:31" x14ac:dyDescent="0.25">
      <c r="A16">
        <v>15</v>
      </c>
      <c r="B16" s="5" t="s">
        <v>54</v>
      </c>
      <c r="C16">
        <v>45</v>
      </c>
      <c r="D16">
        <v>42.5</v>
      </c>
      <c r="E16">
        <v>10</v>
      </c>
      <c r="F16" s="1">
        <f t="shared" si="0"/>
        <v>41.256006947795036</v>
      </c>
      <c r="G16" s="99" t="s">
        <v>134</v>
      </c>
      <c r="H16">
        <f t="shared" si="1"/>
        <v>1.424093241608208E-2</v>
      </c>
      <c r="I16" s="32" t="s">
        <v>285</v>
      </c>
      <c r="J16" s="114">
        <v>125</v>
      </c>
      <c r="K16">
        <v>3</v>
      </c>
      <c r="L16">
        <v>1</v>
      </c>
      <c r="M16" t="s">
        <v>84</v>
      </c>
      <c r="N16" s="103" t="s">
        <v>83</v>
      </c>
      <c r="O16" s="32" t="s">
        <v>273</v>
      </c>
      <c r="P16" s="32">
        <v>0</v>
      </c>
      <c r="Q16" s="32">
        <v>0</v>
      </c>
      <c r="R16">
        <v>0</v>
      </c>
      <c r="S16">
        <v>0</v>
      </c>
      <c r="T16">
        <v>0</v>
      </c>
      <c r="U16">
        <v>0</v>
      </c>
      <c r="V16">
        <v>1</v>
      </c>
      <c r="W16" t="s">
        <v>93</v>
      </c>
      <c r="X16">
        <v>0</v>
      </c>
      <c r="Y16">
        <v>0</v>
      </c>
      <c r="Z16">
        <v>0</v>
      </c>
      <c r="AA16">
        <v>0</v>
      </c>
      <c r="AB16">
        <v>1</v>
      </c>
      <c r="AC16">
        <v>1</v>
      </c>
      <c r="AD16">
        <v>1</v>
      </c>
      <c r="AE16">
        <v>1</v>
      </c>
    </row>
    <row r="17" spans="1:31" x14ac:dyDescent="0.25">
      <c r="A17">
        <v>16</v>
      </c>
      <c r="B17" s="5" t="s">
        <v>54</v>
      </c>
      <c r="C17">
        <v>42.8</v>
      </c>
      <c r="D17">
        <v>39.1</v>
      </c>
      <c r="E17">
        <v>9</v>
      </c>
      <c r="F17" s="1">
        <f t="shared" si="0"/>
        <v>39.133069574447546</v>
      </c>
      <c r="G17" s="99" t="s">
        <v>133</v>
      </c>
      <c r="H17">
        <f t="shared" si="1"/>
        <v>1.2164542588330106E-2</v>
      </c>
      <c r="I17" s="32" t="s">
        <v>286</v>
      </c>
      <c r="J17" s="114">
        <v>34</v>
      </c>
      <c r="K17">
        <v>2</v>
      </c>
      <c r="L17">
        <v>1</v>
      </c>
      <c r="M17" t="s">
        <v>85</v>
      </c>
      <c r="N17" s="103" t="s">
        <v>301</v>
      </c>
      <c r="O17" s="32" t="s">
        <v>275</v>
      </c>
      <c r="P17" s="32">
        <v>0</v>
      </c>
      <c r="Q17" s="32">
        <v>0</v>
      </c>
      <c r="R17">
        <v>0</v>
      </c>
      <c r="S17">
        <v>0</v>
      </c>
      <c r="T17">
        <v>0</v>
      </c>
      <c r="U17">
        <v>0</v>
      </c>
      <c r="V17">
        <v>0</v>
      </c>
      <c r="W17" t="s">
        <v>87</v>
      </c>
      <c r="X17">
        <v>3</v>
      </c>
      <c r="Y17">
        <v>0</v>
      </c>
      <c r="Z17">
        <v>0</v>
      </c>
      <c r="AA17">
        <v>0</v>
      </c>
      <c r="AB17">
        <v>1</v>
      </c>
      <c r="AC17">
        <v>0</v>
      </c>
      <c r="AD17">
        <v>1</v>
      </c>
      <c r="AE17">
        <v>1</v>
      </c>
    </row>
    <row r="18" spans="1:31" x14ac:dyDescent="0.25">
      <c r="A18">
        <v>17</v>
      </c>
      <c r="B18" s="5" t="s">
        <v>48</v>
      </c>
      <c r="C18">
        <v>56.5</v>
      </c>
      <c r="D18">
        <v>54</v>
      </c>
      <c r="E18">
        <v>16</v>
      </c>
      <c r="F18" s="1">
        <f t="shared" si="0"/>
        <v>52.353179581202355</v>
      </c>
      <c r="G18" s="99" t="s">
        <v>134</v>
      </c>
      <c r="H18">
        <f t="shared" si="1"/>
        <v>2.8545046782773212E-2</v>
      </c>
      <c r="I18" s="32" t="s">
        <v>285</v>
      </c>
      <c r="J18" s="114">
        <v>61</v>
      </c>
      <c r="K18">
        <v>3</v>
      </c>
      <c r="L18">
        <v>1</v>
      </c>
      <c r="M18" t="s">
        <v>96</v>
      </c>
      <c r="N18" s="103" t="s">
        <v>94</v>
      </c>
      <c r="O18" s="32" t="s">
        <v>275</v>
      </c>
      <c r="P18" s="32">
        <v>1</v>
      </c>
      <c r="Q18" s="32">
        <v>0</v>
      </c>
      <c r="R18">
        <v>0</v>
      </c>
      <c r="S18">
        <v>0</v>
      </c>
      <c r="T18">
        <v>0</v>
      </c>
      <c r="U18">
        <v>0</v>
      </c>
      <c r="V18">
        <v>1</v>
      </c>
      <c r="W18" t="s">
        <v>107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1</v>
      </c>
      <c r="AE18">
        <v>1</v>
      </c>
    </row>
    <row r="19" spans="1:31" x14ac:dyDescent="0.25">
      <c r="A19">
        <v>18</v>
      </c>
      <c r="B19" s="17" t="s">
        <v>48</v>
      </c>
      <c r="C19">
        <v>41.5</v>
      </c>
      <c r="D19">
        <v>38.700000000000003</v>
      </c>
      <c r="E19">
        <v>8</v>
      </c>
      <c r="F19" s="1">
        <f t="shared" si="0"/>
        <v>37.878606581105856</v>
      </c>
      <c r="G19" s="99" t="s">
        <v>133</v>
      </c>
      <c r="H19">
        <f t="shared" si="1"/>
        <v>9.4208041985737092E-3</v>
      </c>
      <c r="I19" s="32" t="s">
        <v>279</v>
      </c>
      <c r="J19" s="114">
        <v>49</v>
      </c>
      <c r="K19">
        <v>2</v>
      </c>
      <c r="L19">
        <v>1</v>
      </c>
      <c r="M19" t="s">
        <v>97</v>
      </c>
      <c r="N19" s="103" t="s">
        <v>301</v>
      </c>
      <c r="O19" s="32" t="s">
        <v>275</v>
      </c>
      <c r="P19" s="32">
        <v>1</v>
      </c>
      <c r="Q19" s="32">
        <v>0</v>
      </c>
      <c r="R19">
        <v>0</v>
      </c>
      <c r="S19">
        <v>0</v>
      </c>
      <c r="T19">
        <v>0</v>
      </c>
      <c r="U19">
        <v>0</v>
      </c>
      <c r="V19">
        <v>1</v>
      </c>
      <c r="W19" t="s">
        <v>108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</row>
    <row r="20" spans="1:31" x14ac:dyDescent="0.25">
      <c r="A20">
        <v>19</v>
      </c>
      <c r="B20" s="5" t="s">
        <v>48</v>
      </c>
      <c r="C20">
        <v>34.200000000000003</v>
      </c>
      <c r="D20">
        <v>31.3</v>
      </c>
      <c r="E20">
        <v>3.5</v>
      </c>
      <c r="F20" s="1">
        <f t="shared" si="0"/>
        <v>30.834314387725563</v>
      </c>
      <c r="G20" s="99" t="s">
        <v>133</v>
      </c>
      <c r="H20">
        <f t="shared" si="1"/>
        <v>1.4625180830047234E-3</v>
      </c>
      <c r="I20" s="32" t="s">
        <v>287</v>
      </c>
      <c r="J20" s="114">
        <v>1</v>
      </c>
      <c r="K20">
        <v>2</v>
      </c>
      <c r="L20">
        <v>0</v>
      </c>
      <c r="M20">
        <v>0</v>
      </c>
      <c r="N20" s="103" t="s">
        <v>337</v>
      </c>
      <c r="O20" s="32" t="s">
        <v>275</v>
      </c>
      <c r="P20" s="32">
        <v>0</v>
      </c>
      <c r="Q20" s="32">
        <v>0</v>
      </c>
      <c r="R20">
        <v>0</v>
      </c>
      <c r="S20">
        <v>0</v>
      </c>
      <c r="T20">
        <v>0</v>
      </c>
      <c r="U20">
        <v>0</v>
      </c>
      <c r="V20">
        <v>1</v>
      </c>
      <c r="W20" t="s">
        <v>90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0</v>
      </c>
    </row>
    <row r="21" spans="1:31" x14ac:dyDescent="0.25">
      <c r="A21">
        <v>20</v>
      </c>
      <c r="B21" s="5" t="s">
        <v>48</v>
      </c>
      <c r="C21">
        <v>34.5</v>
      </c>
      <c r="D21">
        <v>31.2</v>
      </c>
      <c r="E21">
        <v>4</v>
      </c>
      <c r="F21" s="1">
        <f t="shared" si="0"/>
        <v>31.123805847727493</v>
      </c>
      <c r="G21" s="99" t="s">
        <v>133</v>
      </c>
      <c r="H21">
        <f t="shared" si="1"/>
        <v>2.1227648196319817E-3</v>
      </c>
      <c r="I21" s="32" t="s">
        <v>278</v>
      </c>
      <c r="J21" s="114">
        <v>52</v>
      </c>
      <c r="K21">
        <v>2</v>
      </c>
      <c r="L21">
        <v>0</v>
      </c>
      <c r="M21">
        <v>0</v>
      </c>
      <c r="N21" s="103" t="s">
        <v>301</v>
      </c>
      <c r="O21" s="32" t="s">
        <v>275</v>
      </c>
      <c r="P21" s="32">
        <v>1</v>
      </c>
      <c r="Q21" s="32">
        <v>0</v>
      </c>
      <c r="R21">
        <v>0</v>
      </c>
      <c r="S21">
        <v>0</v>
      </c>
      <c r="T21">
        <v>0</v>
      </c>
      <c r="U21">
        <v>1</v>
      </c>
      <c r="V21">
        <v>1</v>
      </c>
      <c r="W21" t="s">
        <v>89</v>
      </c>
      <c r="X21">
        <v>3</v>
      </c>
      <c r="Y21">
        <v>0</v>
      </c>
      <c r="Z21" t="s">
        <v>98</v>
      </c>
      <c r="AB21">
        <v>0</v>
      </c>
      <c r="AC21">
        <v>0</v>
      </c>
      <c r="AD21">
        <v>0</v>
      </c>
      <c r="AE21">
        <v>1</v>
      </c>
    </row>
    <row r="22" spans="1:31" x14ac:dyDescent="0.25">
      <c r="A22">
        <v>21</v>
      </c>
      <c r="B22" s="5" t="s">
        <v>48</v>
      </c>
      <c r="C22">
        <v>56</v>
      </c>
      <c r="D22">
        <v>51.6</v>
      </c>
      <c r="E22">
        <v>19</v>
      </c>
      <c r="F22" s="1">
        <f t="shared" si="0"/>
        <v>51.870693814532473</v>
      </c>
      <c r="G22" s="99" t="s">
        <v>335</v>
      </c>
      <c r="H22">
        <f t="shared" si="1"/>
        <v>4.9146730502564247E-2</v>
      </c>
      <c r="I22" s="32" t="s">
        <v>288</v>
      </c>
      <c r="J22" s="114">
        <v>349</v>
      </c>
      <c r="K22">
        <v>0</v>
      </c>
      <c r="L22">
        <v>1</v>
      </c>
      <c r="M22" t="s">
        <v>99</v>
      </c>
      <c r="N22" s="103" t="s">
        <v>302</v>
      </c>
      <c r="O22" s="32" t="s">
        <v>275</v>
      </c>
      <c r="P22" s="32">
        <v>0</v>
      </c>
      <c r="Q22" s="3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90</v>
      </c>
      <c r="X22">
        <v>0</v>
      </c>
      <c r="Y22">
        <v>0</v>
      </c>
      <c r="Z22">
        <v>0</v>
      </c>
      <c r="AA22">
        <v>0</v>
      </c>
      <c r="AB22">
        <v>1</v>
      </c>
      <c r="AC22">
        <v>1</v>
      </c>
      <c r="AD22">
        <v>0</v>
      </c>
      <c r="AE22">
        <v>1</v>
      </c>
    </row>
    <row r="23" spans="1:31" x14ac:dyDescent="0.25">
      <c r="A23">
        <v>22</v>
      </c>
      <c r="B23" s="5" t="s">
        <v>48</v>
      </c>
      <c r="C23">
        <v>40.799999999999997</v>
      </c>
      <c r="D23">
        <v>39</v>
      </c>
      <c r="E23">
        <v>6.7</v>
      </c>
      <c r="F23" s="1">
        <f t="shared" si="0"/>
        <v>37.203126507768019</v>
      </c>
      <c r="G23" s="99" t="s">
        <v>133</v>
      </c>
      <c r="H23">
        <f t="shared" si="1"/>
        <v>5.8409850012025831E-3</v>
      </c>
      <c r="I23" s="32" t="s">
        <v>280</v>
      </c>
      <c r="J23" s="114">
        <v>14</v>
      </c>
      <c r="K23">
        <v>0</v>
      </c>
      <c r="L23">
        <v>0</v>
      </c>
      <c r="M23">
        <v>0</v>
      </c>
      <c r="N23" s="103" t="s">
        <v>301</v>
      </c>
      <c r="O23" s="32" t="s">
        <v>275</v>
      </c>
      <c r="P23" s="32">
        <v>0</v>
      </c>
      <c r="Q23" s="32">
        <v>0</v>
      </c>
      <c r="R23">
        <v>0</v>
      </c>
      <c r="S23">
        <v>0</v>
      </c>
      <c r="T23">
        <v>0</v>
      </c>
      <c r="U23">
        <v>1</v>
      </c>
      <c r="V23">
        <v>0</v>
      </c>
      <c r="W23" t="s">
        <v>88</v>
      </c>
      <c r="X23">
        <v>3</v>
      </c>
      <c r="Y23">
        <v>0</v>
      </c>
      <c r="Z23">
        <v>0</v>
      </c>
      <c r="AA23">
        <v>0</v>
      </c>
      <c r="AB23">
        <v>1</v>
      </c>
      <c r="AC23">
        <v>1</v>
      </c>
      <c r="AD23">
        <v>0</v>
      </c>
      <c r="AE23">
        <v>1</v>
      </c>
    </row>
    <row r="24" spans="1:31" x14ac:dyDescent="0.25">
      <c r="A24">
        <v>23</v>
      </c>
      <c r="B24" s="5" t="s">
        <v>48</v>
      </c>
      <c r="C24">
        <v>51</v>
      </c>
      <c r="D24">
        <v>36.1</v>
      </c>
      <c r="E24">
        <v>11.35</v>
      </c>
      <c r="F24" s="1">
        <f t="shared" si="0"/>
        <v>47.04583614783364</v>
      </c>
      <c r="G24" s="99" t="s">
        <v>134</v>
      </c>
      <c r="H24">
        <f t="shared" si="1"/>
        <v>1.4041839657842085E-2</v>
      </c>
      <c r="I24" s="32" t="s">
        <v>289</v>
      </c>
      <c r="J24" s="114">
        <v>1</v>
      </c>
      <c r="K24">
        <v>2</v>
      </c>
      <c r="L24">
        <v>0</v>
      </c>
      <c r="M24">
        <v>0</v>
      </c>
      <c r="N24" s="103" t="s">
        <v>337</v>
      </c>
      <c r="O24" s="32" t="s">
        <v>275</v>
      </c>
      <c r="P24" s="32">
        <v>0</v>
      </c>
      <c r="Q24" s="32">
        <v>1</v>
      </c>
      <c r="R24">
        <v>0</v>
      </c>
      <c r="S24">
        <v>0</v>
      </c>
      <c r="T24">
        <v>0</v>
      </c>
      <c r="U24">
        <v>3</v>
      </c>
      <c r="V24">
        <v>0</v>
      </c>
      <c r="W24" t="s">
        <v>100</v>
      </c>
      <c r="X24">
        <v>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1:31" x14ac:dyDescent="0.25">
      <c r="A25">
        <v>24</v>
      </c>
      <c r="B25" s="5" t="s">
        <v>54</v>
      </c>
      <c r="C25">
        <v>49</v>
      </c>
      <c r="D25">
        <v>45.5</v>
      </c>
      <c r="E25">
        <v>9.5399999999999991</v>
      </c>
      <c r="F25" s="1">
        <f t="shared" si="0"/>
        <v>45.115893081154105</v>
      </c>
      <c r="G25" s="99" t="s">
        <v>134</v>
      </c>
      <c r="H25">
        <f t="shared" si="1"/>
        <v>9.4548892875508696E-3</v>
      </c>
      <c r="I25" s="32" t="s">
        <v>290</v>
      </c>
      <c r="J25" s="114">
        <v>7</v>
      </c>
      <c r="K25">
        <v>3</v>
      </c>
      <c r="L25">
        <v>0</v>
      </c>
      <c r="M25">
        <v>0</v>
      </c>
      <c r="N25" s="103" t="s">
        <v>301</v>
      </c>
      <c r="O25" s="32" t="s">
        <v>275</v>
      </c>
      <c r="P25" s="32">
        <v>0</v>
      </c>
      <c r="Q25" s="32">
        <v>0</v>
      </c>
      <c r="R25">
        <v>0</v>
      </c>
      <c r="S25">
        <v>0</v>
      </c>
      <c r="T25">
        <v>0</v>
      </c>
      <c r="U25">
        <v>2</v>
      </c>
      <c r="V25">
        <v>1</v>
      </c>
      <c r="W25" t="s">
        <v>101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</row>
    <row r="26" spans="1:31" x14ac:dyDescent="0.25">
      <c r="A26">
        <v>25</v>
      </c>
      <c r="B26" s="5" t="s">
        <v>48</v>
      </c>
      <c r="C26">
        <v>50.5</v>
      </c>
      <c r="D26">
        <v>46.5</v>
      </c>
      <c r="E26">
        <v>12.46</v>
      </c>
      <c r="F26" s="1">
        <f t="shared" si="0"/>
        <v>46.563350381163751</v>
      </c>
      <c r="G26" s="99" t="s">
        <v>133</v>
      </c>
      <c r="H26">
        <f t="shared" si="1"/>
        <v>1.9161145207103391E-2</v>
      </c>
      <c r="I26" s="32" t="s">
        <v>278</v>
      </c>
      <c r="J26" s="114">
        <v>28</v>
      </c>
      <c r="K26">
        <v>0</v>
      </c>
      <c r="L26">
        <v>1</v>
      </c>
      <c r="M26" t="s">
        <v>102</v>
      </c>
      <c r="N26" s="103" t="s">
        <v>337</v>
      </c>
      <c r="O26" s="32" t="s">
        <v>275</v>
      </c>
      <c r="P26" s="32">
        <v>0</v>
      </c>
      <c r="Q26" s="32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103</v>
      </c>
      <c r="X26">
        <v>3</v>
      </c>
      <c r="Y26">
        <v>0</v>
      </c>
      <c r="Z26">
        <v>0</v>
      </c>
      <c r="AA26">
        <v>0</v>
      </c>
      <c r="AB26">
        <v>1</v>
      </c>
      <c r="AC26">
        <v>1</v>
      </c>
      <c r="AD26">
        <v>1</v>
      </c>
      <c r="AE26">
        <v>0</v>
      </c>
    </row>
    <row r="27" spans="1:31" x14ac:dyDescent="0.25">
      <c r="A27">
        <v>26</v>
      </c>
      <c r="B27" s="5" t="s">
        <v>48</v>
      </c>
      <c r="C27">
        <v>39.5</v>
      </c>
      <c r="D27">
        <v>37.299999999999997</v>
      </c>
      <c r="E27">
        <v>5.21</v>
      </c>
      <c r="F27" s="1">
        <f t="shared" si="0"/>
        <v>35.948663514426322</v>
      </c>
      <c r="G27" s="99" t="s">
        <v>134</v>
      </c>
      <c r="H27">
        <f t="shared" si="1"/>
        <v>3.0441421110852219E-3</v>
      </c>
      <c r="I27" s="32" t="s">
        <v>291</v>
      </c>
      <c r="J27" s="114">
        <v>11</v>
      </c>
      <c r="K27">
        <v>3</v>
      </c>
      <c r="L27">
        <v>0</v>
      </c>
      <c r="M27">
        <v>0</v>
      </c>
      <c r="N27" s="103" t="s">
        <v>301</v>
      </c>
      <c r="O27" s="32" t="s">
        <v>275</v>
      </c>
      <c r="P27" s="103">
        <v>1</v>
      </c>
      <c r="Q27" s="32">
        <v>1</v>
      </c>
      <c r="R27">
        <v>0</v>
      </c>
      <c r="S27">
        <v>0</v>
      </c>
      <c r="T27">
        <v>0</v>
      </c>
      <c r="U27">
        <v>1</v>
      </c>
      <c r="V27">
        <v>0</v>
      </c>
      <c r="W27" t="s">
        <v>103</v>
      </c>
      <c r="X27">
        <v>3</v>
      </c>
      <c r="Y27">
        <v>0</v>
      </c>
      <c r="Z27">
        <v>0</v>
      </c>
      <c r="AA27">
        <v>0</v>
      </c>
      <c r="AB27">
        <v>1</v>
      </c>
      <c r="AC27">
        <v>1</v>
      </c>
      <c r="AD27">
        <v>0</v>
      </c>
      <c r="AE27">
        <v>0</v>
      </c>
    </row>
    <row r="28" spans="1:31" x14ac:dyDescent="0.25">
      <c r="A28">
        <v>27</v>
      </c>
      <c r="B28" s="5" t="s">
        <v>54</v>
      </c>
      <c r="C28">
        <v>46.5</v>
      </c>
      <c r="D28">
        <v>43</v>
      </c>
      <c r="E28">
        <v>12</v>
      </c>
      <c r="F28" s="1">
        <f t="shared" si="0"/>
        <v>42.703464247804689</v>
      </c>
      <c r="G28" s="99" t="s">
        <v>335</v>
      </c>
      <c r="H28">
        <f t="shared" si="1"/>
        <v>2.2189852454630631E-2</v>
      </c>
      <c r="I28" s="32" t="s">
        <v>272</v>
      </c>
      <c r="J28" s="114">
        <v>0</v>
      </c>
      <c r="K28">
        <v>0</v>
      </c>
      <c r="L28">
        <v>0</v>
      </c>
      <c r="M28">
        <v>0</v>
      </c>
      <c r="N28" s="103" t="s">
        <v>83</v>
      </c>
      <c r="O28" s="32" t="s">
        <v>273</v>
      </c>
      <c r="P28" s="32">
        <v>0</v>
      </c>
      <c r="Q28" s="32">
        <v>1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88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1</v>
      </c>
    </row>
    <row r="29" spans="1:31" x14ac:dyDescent="0.25">
      <c r="A29">
        <v>28</v>
      </c>
      <c r="B29" s="5" t="s">
        <v>48</v>
      </c>
      <c r="C29">
        <v>40.5</v>
      </c>
      <c r="D29">
        <v>35.200000000000003</v>
      </c>
      <c r="E29">
        <v>6</v>
      </c>
      <c r="F29" s="1">
        <f t="shared" si="0"/>
        <v>36.913635047766093</v>
      </c>
      <c r="G29" s="99" t="s">
        <v>133</v>
      </c>
      <c r="H29">
        <f t="shared" si="1"/>
        <v>4.2943091720935292E-3</v>
      </c>
      <c r="I29" s="32" t="s">
        <v>284</v>
      </c>
      <c r="J29" s="114">
        <v>13</v>
      </c>
      <c r="K29">
        <v>2</v>
      </c>
      <c r="L29">
        <v>0</v>
      </c>
      <c r="M29">
        <v>0</v>
      </c>
      <c r="N29" s="103" t="s">
        <v>301</v>
      </c>
      <c r="O29" s="32" t="s">
        <v>275</v>
      </c>
      <c r="P29" s="32">
        <v>1</v>
      </c>
      <c r="Q29" s="32">
        <v>0</v>
      </c>
      <c r="R29">
        <v>0</v>
      </c>
      <c r="S29">
        <v>0</v>
      </c>
      <c r="T29">
        <v>0</v>
      </c>
      <c r="U29">
        <v>2</v>
      </c>
      <c r="V29">
        <v>0</v>
      </c>
      <c r="W29" t="s">
        <v>100</v>
      </c>
      <c r="X29">
        <v>0</v>
      </c>
      <c r="Y29">
        <v>0</v>
      </c>
      <c r="Z29">
        <v>0</v>
      </c>
      <c r="AA29">
        <v>0</v>
      </c>
      <c r="AB29">
        <v>1</v>
      </c>
      <c r="AC29">
        <v>1</v>
      </c>
      <c r="AD29">
        <v>0</v>
      </c>
      <c r="AE29">
        <v>1</v>
      </c>
    </row>
    <row r="30" spans="1:31" x14ac:dyDescent="0.25">
      <c r="A30">
        <v>29</v>
      </c>
      <c r="B30" s="5" t="s">
        <v>48</v>
      </c>
      <c r="C30">
        <v>41</v>
      </c>
      <c r="D30">
        <v>38</v>
      </c>
      <c r="E30">
        <v>7</v>
      </c>
      <c r="F30" s="1">
        <f t="shared" si="0"/>
        <v>37.396120814435974</v>
      </c>
      <c r="G30" s="99" t="s">
        <v>133</v>
      </c>
      <c r="H30">
        <f t="shared" si="1"/>
        <v>6.5586500298258207E-3</v>
      </c>
      <c r="I30" s="32" t="s">
        <v>285</v>
      </c>
      <c r="J30" s="114">
        <v>0</v>
      </c>
      <c r="K30">
        <v>0</v>
      </c>
      <c r="L30">
        <v>0</v>
      </c>
      <c r="M30">
        <v>0</v>
      </c>
      <c r="N30" s="103" t="s">
        <v>83</v>
      </c>
      <c r="O30" s="32" t="s">
        <v>273</v>
      </c>
      <c r="P30" s="32">
        <v>1</v>
      </c>
      <c r="Q30" s="32">
        <v>0</v>
      </c>
      <c r="R30">
        <v>0</v>
      </c>
      <c r="S30">
        <v>0</v>
      </c>
      <c r="T30">
        <v>0</v>
      </c>
      <c r="U30">
        <v>3</v>
      </c>
      <c r="V30">
        <v>0</v>
      </c>
      <c r="W30" t="s">
        <v>88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1</v>
      </c>
    </row>
    <row r="31" spans="1:31" x14ac:dyDescent="0.25">
      <c r="A31">
        <v>30</v>
      </c>
      <c r="B31" s="5" t="s">
        <v>48</v>
      </c>
      <c r="C31">
        <v>44.5</v>
      </c>
      <c r="D31">
        <v>40.5</v>
      </c>
      <c r="E31">
        <v>8</v>
      </c>
      <c r="F31" s="1">
        <f t="shared" si="0"/>
        <v>40.773521181125155</v>
      </c>
      <c r="G31" s="99" t="s">
        <v>134</v>
      </c>
      <c r="H31">
        <f t="shared" si="1"/>
        <v>7.5532751494182624E-3</v>
      </c>
      <c r="I31" s="32" t="s">
        <v>288</v>
      </c>
      <c r="J31" s="114">
        <v>28</v>
      </c>
      <c r="K31">
        <v>3</v>
      </c>
      <c r="L31">
        <v>1</v>
      </c>
      <c r="M31" t="s">
        <v>104</v>
      </c>
      <c r="N31" s="103" t="s">
        <v>302</v>
      </c>
      <c r="O31" s="32" t="s">
        <v>275</v>
      </c>
      <c r="P31" s="32">
        <v>0</v>
      </c>
      <c r="Q31" s="32">
        <v>0</v>
      </c>
      <c r="R31">
        <v>1</v>
      </c>
      <c r="S31">
        <v>0</v>
      </c>
      <c r="T31">
        <v>0</v>
      </c>
      <c r="U31">
        <v>0</v>
      </c>
      <c r="V31">
        <v>0</v>
      </c>
      <c r="W31" t="s">
        <v>89</v>
      </c>
      <c r="X31">
        <v>0</v>
      </c>
      <c r="Y31">
        <v>0</v>
      </c>
      <c r="Z31">
        <v>0</v>
      </c>
      <c r="AA31">
        <v>0</v>
      </c>
      <c r="AB31">
        <v>1</v>
      </c>
      <c r="AC31">
        <v>1</v>
      </c>
      <c r="AD31">
        <v>0</v>
      </c>
      <c r="AE31">
        <v>0</v>
      </c>
    </row>
    <row r="32" spans="1:31" x14ac:dyDescent="0.25">
      <c r="A32">
        <v>31</v>
      </c>
      <c r="B32" s="5" t="s">
        <v>48</v>
      </c>
      <c r="C32">
        <v>31</v>
      </c>
      <c r="D32">
        <v>29</v>
      </c>
      <c r="E32">
        <v>2.7</v>
      </c>
      <c r="F32" s="1">
        <f t="shared" si="0"/>
        <v>27.746405481038309</v>
      </c>
      <c r="G32" s="99" t="s">
        <v>134</v>
      </c>
      <c r="H32">
        <f t="shared" si="1"/>
        <v>9.2144858276889841E-4</v>
      </c>
      <c r="I32" s="32" t="s">
        <v>279</v>
      </c>
      <c r="J32" s="114">
        <v>5</v>
      </c>
      <c r="K32">
        <v>3</v>
      </c>
      <c r="L32">
        <v>0</v>
      </c>
      <c r="M32">
        <v>0</v>
      </c>
      <c r="N32" s="103" t="s">
        <v>337</v>
      </c>
      <c r="O32" s="32" t="s">
        <v>275</v>
      </c>
      <c r="P32" s="32">
        <v>1</v>
      </c>
      <c r="Q32" s="32">
        <v>0</v>
      </c>
      <c r="R32">
        <v>0</v>
      </c>
      <c r="S32">
        <v>0</v>
      </c>
      <c r="T32">
        <v>3</v>
      </c>
      <c r="U32">
        <v>0</v>
      </c>
      <c r="V32">
        <v>1</v>
      </c>
      <c r="W32" t="s">
        <v>89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</row>
    <row r="33" spans="1:31" x14ac:dyDescent="0.25">
      <c r="A33">
        <v>32</v>
      </c>
      <c r="B33" s="5" t="s">
        <v>48</v>
      </c>
      <c r="C33">
        <v>56.5</v>
      </c>
      <c r="D33">
        <v>51.5</v>
      </c>
      <c r="E33">
        <v>16.3</v>
      </c>
      <c r="F33" s="1">
        <f t="shared" si="0"/>
        <v>52.353179581202355</v>
      </c>
      <c r="G33" s="99" t="s">
        <v>134</v>
      </c>
      <c r="H33">
        <f t="shared" si="1"/>
        <v>3.0180999931483096E-2</v>
      </c>
      <c r="I33" s="32" t="s">
        <v>292</v>
      </c>
      <c r="J33" s="114">
        <v>5</v>
      </c>
      <c r="K33">
        <v>2</v>
      </c>
      <c r="L33">
        <v>1</v>
      </c>
      <c r="M33" t="s">
        <v>105</v>
      </c>
      <c r="N33" s="103" t="s">
        <v>337</v>
      </c>
      <c r="O33" s="32" t="s">
        <v>275</v>
      </c>
      <c r="P33" s="32">
        <v>0</v>
      </c>
      <c r="Q33" s="32">
        <v>0</v>
      </c>
      <c r="R33">
        <v>0</v>
      </c>
      <c r="S33">
        <v>0</v>
      </c>
      <c r="T33">
        <v>0</v>
      </c>
      <c r="U33">
        <v>3</v>
      </c>
      <c r="V33">
        <v>0</v>
      </c>
      <c r="W33" t="s">
        <v>100</v>
      </c>
      <c r="X33">
        <v>0</v>
      </c>
      <c r="Y33">
        <v>0</v>
      </c>
      <c r="Z33">
        <v>3</v>
      </c>
      <c r="AA33">
        <v>0</v>
      </c>
      <c r="AB33">
        <v>0</v>
      </c>
      <c r="AC33">
        <v>0</v>
      </c>
      <c r="AD33">
        <v>0</v>
      </c>
      <c r="AE33">
        <v>1</v>
      </c>
    </row>
    <row r="34" spans="1:31" x14ac:dyDescent="0.25">
      <c r="A34">
        <v>33</v>
      </c>
      <c r="B34" s="5" t="s">
        <v>48</v>
      </c>
      <c r="C34">
        <v>59</v>
      </c>
      <c r="D34">
        <v>53.5</v>
      </c>
      <c r="E34">
        <v>20.7</v>
      </c>
      <c r="F34" s="1">
        <f t="shared" ref="F34:F50" si="2">(C34-2.2464)/1.0363</f>
        <v>54.765608414551771</v>
      </c>
      <c r="G34" s="99" t="s">
        <v>133</v>
      </c>
      <c r="H34">
        <f t="shared" ref="H34:H50" si="3">(E34/F34)^3</f>
        <v>5.3999195051614469E-2</v>
      </c>
      <c r="I34" s="32" t="s">
        <v>272</v>
      </c>
      <c r="J34" s="114">
        <v>18</v>
      </c>
      <c r="K34">
        <v>2</v>
      </c>
      <c r="L34">
        <v>1</v>
      </c>
      <c r="M34" t="s">
        <v>106</v>
      </c>
      <c r="N34" s="103" t="s">
        <v>83</v>
      </c>
      <c r="O34" s="32" t="s">
        <v>275</v>
      </c>
      <c r="P34" s="32">
        <v>0</v>
      </c>
      <c r="Q34" s="32">
        <v>0</v>
      </c>
      <c r="R34">
        <v>1</v>
      </c>
      <c r="S34">
        <v>0</v>
      </c>
      <c r="T34">
        <v>0</v>
      </c>
      <c r="U34">
        <v>0</v>
      </c>
      <c r="V34">
        <v>1</v>
      </c>
      <c r="W34" t="s">
        <v>88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</row>
    <row r="35" spans="1:31" x14ac:dyDescent="0.25">
      <c r="A35">
        <v>34</v>
      </c>
      <c r="B35" s="5" t="s">
        <v>54</v>
      </c>
      <c r="C35">
        <v>33.5</v>
      </c>
      <c r="D35">
        <v>31</v>
      </c>
      <c r="E35">
        <v>5</v>
      </c>
      <c r="F35" s="1">
        <f t="shared" si="2"/>
        <v>30.158834314387725</v>
      </c>
      <c r="G35" s="99" t="s">
        <v>335</v>
      </c>
      <c r="H35">
        <f t="shared" si="3"/>
        <v>4.5568670605079398E-3</v>
      </c>
      <c r="I35" s="32" t="s">
        <v>272</v>
      </c>
      <c r="J35" s="114">
        <v>0</v>
      </c>
      <c r="K35">
        <v>0</v>
      </c>
      <c r="L35">
        <v>0</v>
      </c>
      <c r="M35">
        <v>0</v>
      </c>
      <c r="N35" s="103" t="s">
        <v>83</v>
      </c>
      <c r="O35" s="32" t="s">
        <v>273</v>
      </c>
      <c r="P35" s="32">
        <v>0</v>
      </c>
      <c r="Q35" s="32">
        <v>0</v>
      </c>
      <c r="R35">
        <v>0</v>
      </c>
      <c r="S35">
        <v>0</v>
      </c>
      <c r="T35">
        <v>0</v>
      </c>
      <c r="U35">
        <v>1</v>
      </c>
      <c r="V35">
        <v>0</v>
      </c>
      <c r="W35" t="s">
        <v>87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  <c r="AD35">
        <v>0</v>
      </c>
      <c r="AE35">
        <v>1</v>
      </c>
    </row>
    <row r="36" spans="1:31" x14ac:dyDescent="0.25">
      <c r="A36">
        <v>35</v>
      </c>
      <c r="B36" s="5" t="s">
        <v>48</v>
      </c>
      <c r="C36">
        <v>33.5</v>
      </c>
      <c r="D36">
        <v>31</v>
      </c>
      <c r="E36">
        <v>4.4000000000000004</v>
      </c>
      <c r="F36" s="1">
        <f t="shared" si="2"/>
        <v>30.158834314387725</v>
      </c>
      <c r="G36" s="99" t="s">
        <v>133</v>
      </c>
      <c r="H36">
        <f t="shared" si="3"/>
        <v>3.105377309458467E-3</v>
      </c>
      <c r="I36" s="32" t="s">
        <v>293</v>
      </c>
      <c r="J36" s="114">
        <v>87</v>
      </c>
      <c r="K36">
        <v>3</v>
      </c>
      <c r="L36">
        <v>0</v>
      </c>
      <c r="M36">
        <v>0</v>
      </c>
      <c r="N36" s="103" t="s">
        <v>337</v>
      </c>
      <c r="O36" s="32" t="s">
        <v>275</v>
      </c>
      <c r="P36" s="32">
        <v>0</v>
      </c>
      <c r="Q36" s="32">
        <v>0</v>
      </c>
      <c r="R36">
        <v>0</v>
      </c>
      <c r="S36">
        <v>0</v>
      </c>
      <c r="T36">
        <v>0</v>
      </c>
      <c r="U36">
        <v>3</v>
      </c>
      <c r="V36">
        <v>1</v>
      </c>
      <c r="W36" t="s">
        <v>89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0</v>
      </c>
    </row>
    <row r="37" spans="1:31" x14ac:dyDescent="0.25">
      <c r="A37">
        <v>36</v>
      </c>
      <c r="B37" s="5" t="s">
        <v>48</v>
      </c>
      <c r="C37">
        <v>45</v>
      </c>
      <c r="D37">
        <v>42.5</v>
      </c>
      <c r="E37">
        <v>7.6</v>
      </c>
      <c r="F37" s="1">
        <f t="shared" si="2"/>
        <v>41.256006947795036</v>
      </c>
      <c r="G37" s="99" t="s">
        <v>134</v>
      </c>
      <c r="H37">
        <f t="shared" si="3"/>
        <v>6.2514275482820443E-3</v>
      </c>
      <c r="I37" s="32" t="s">
        <v>294</v>
      </c>
      <c r="J37" s="114">
        <v>10</v>
      </c>
      <c r="K37">
        <v>2</v>
      </c>
      <c r="L37">
        <v>0</v>
      </c>
      <c r="M37">
        <v>0</v>
      </c>
      <c r="N37" s="103" t="s">
        <v>301</v>
      </c>
      <c r="O37" s="32" t="s">
        <v>275</v>
      </c>
      <c r="P37" s="32">
        <v>1</v>
      </c>
      <c r="Q37" s="32">
        <v>0</v>
      </c>
      <c r="R37">
        <v>0</v>
      </c>
      <c r="S37">
        <v>0</v>
      </c>
      <c r="T37">
        <v>0</v>
      </c>
      <c r="U37">
        <v>3</v>
      </c>
      <c r="V37">
        <v>0</v>
      </c>
      <c r="W37" t="s">
        <v>107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1</v>
      </c>
    </row>
    <row r="38" spans="1:31" x14ac:dyDescent="0.25">
      <c r="A38">
        <v>38</v>
      </c>
      <c r="B38" s="5" t="s">
        <v>48</v>
      </c>
      <c r="C38">
        <v>33.5</v>
      </c>
      <c r="D38">
        <v>30.4</v>
      </c>
      <c r="E38">
        <v>4.2</v>
      </c>
      <c r="F38" s="1">
        <f t="shared" si="2"/>
        <v>30.158834314387725</v>
      </c>
      <c r="G38" s="99" t="s">
        <v>335</v>
      </c>
      <c r="H38">
        <f t="shared" si="3"/>
        <v>2.7008733342312971E-3</v>
      </c>
      <c r="I38" s="32" t="s">
        <v>295</v>
      </c>
      <c r="J38" s="114">
        <v>1</v>
      </c>
      <c r="K38" s="32">
        <v>2</v>
      </c>
      <c r="L38">
        <v>0</v>
      </c>
      <c r="M38">
        <v>0</v>
      </c>
      <c r="N38" s="103" t="s">
        <v>301</v>
      </c>
      <c r="O38" s="32" t="s">
        <v>275</v>
      </c>
      <c r="P38" s="32">
        <v>1</v>
      </c>
      <c r="Q38" s="32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87</v>
      </c>
      <c r="X38">
        <v>0</v>
      </c>
      <c r="Y38">
        <v>0</v>
      </c>
      <c r="Z38">
        <v>3</v>
      </c>
      <c r="AA38">
        <v>0</v>
      </c>
      <c r="AB38">
        <v>1</v>
      </c>
      <c r="AC38">
        <v>0</v>
      </c>
      <c r="AD38">
        <v>0</v>
      </c>
      <c r="AE38">
        <v>1</v>
      </c>
    </row>
    <row r="39" spans="1:31" x14ac:dyDescent="0.25">
      <c r="A39">
        <v>39</v>
      </c>
      <c r="B39" s="5" t="s">
        <v>48</v>
      </c>
      <c r="C39">
        <v>36.299999999999997</v>
      </c>
      <c r="D39">
        <v>34</v>
      </c>
      <c r="E39">
        <v>4.2300000000000004</v>
      </c>
      <c r="F39" s="1">
        <f t="shared" si="2"/>
        <v>32.860754607739068</v>
      </c>
      <c r="G39" s="99" t="s">
        <v>134</v>
      </c>
      <c r="H39">
        <f t="shared" si="3"/>
        <v>2.1329884576309788E-3</v>
      </c>
      <c r="I39" s="32" t="s">
        <v>278</v>
      </c>
      <c r="J39" s="114">
        <v>11</v>
      </c>
      <c r="K39" s="32">
        <v>3</v>
      </c>
      <c r="L39">
        <v>1</v>
      </c>
      <c r="M39" t="s">
        <v>85</v>
      </c>
      <c r="N39" s="103" t="s">
        <v>301</v>
      </c>
      <c r="O39" s="32" t="s">
        <v>275</v>
      </c>
      <c r="P39" s="32">
        <v>0</v>
      </c>
      <c r="Q39" s="32">
        <v>0</v>
      </c>
      <c r="R39">
        <v>0</v>
      </c>
      <c r="S39">
        <v>0</v>
      </c>
      <c r="T39">
        <v>0</v>
      </c>
      <c r="U39">
        <v>0</v>
      </c>
      <c r="V39">
        <v>1</v>
      </c>
      <c r="W39" t="s">
        <v>90</v>
      </c>
      <c r="X39">
        <v>0</v>
      </c>
      <c r="Y39">
        <v>0</v>
      </c>
      <c r="Z39">
        <v>3</v>
      </c>
      <c r="AA39">
        <v>0</v>
      </c>
      <c r="AB39">
        <v>1</v>
      </c>
      <c r="AC39">
        <v>1</v>
      </c>
      <c r="AD39">
        <v>0</v>
      </c>
      <c r="AE39">
        <v>1</v>
      </c>
    </row>
    <row r="40" spans="1:31" x14ac:dyDescent="0.25">
      <c r="A40">
        <v>40</v>
      </c>
      <c r="B40" s="5" t="s">
        <v>48</v>
      </c>
      <c r="C40">
        <v>41.4</v>
      </c>
      <c r="D40">
        <v>39.5</v>
      </c>
      <c r="E40">
        <v>5.3</v>
      </c>
      <c r="F40" s="1">
        <f t="shared" si="2"/>
        <v>37.782109427771879</v>
      </c>
      <c r="G40" s="99" t="s">
        <v>134</v>
      </c>
      <c r="H40">
        <f t="shared" si="3"/>
        <v>2.7603808396312783E-3</v>
      </c>
      <c r="I40" s="32" t="s">
        <v>295</v>
      </c>
      <c r="J40" s="114">
        <v>1</v>
      </c>
      <c r="K40" s="32">
        <v>3</v>
      </c>
      <c r="L40">
        <v>0</v>
      </c>
      <c r="M40">
        <v>0</v>
      </c>
      <c r="N40" s="103" t="s">
        <v>301</v>
      </c>
      <c r="O40" s="32" t="s">
        <v>275</v>
      </c>
      <c r="P40" s="32">
        <v>1</v>
      </c>
      <c r="Q40" s="32">
        <v>0</v>
      </c>
      <c r="R40">
        <v>0</v>
      </c>
      <c r="S40">
        <v>0</v>
      </c>
      <c r="T40">
        <v>0</v>
      </c>
      <c r="U40">
        <v>1</v>
      </c>
      <c r="V40">
        <v>1</v>
      </c>
      <c r="W40" t="s">
        <v>109</v>
      </c>
      <c r="X40">
        <v>0</v>
      </c>
      <c r="Y40">
        <v>0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1</v>
      </c>
    </row>
    <row r="41" spans="1:31" x14ac:dyDescent="0.25">
      <c r="A41">
        <v>41</v>
      </c>
      <c r="B41" s="17" t="s">
        <v>48</v>
      </c>
      <c r="C41">
        <v>35.700000000000003</v>
      </c>
      <c r="D41">
        <v>33.5</v>
      </c>
      <c r="E41">
        <v>3.6</v>
      </c>
      <c r="F41" s="1">
        <f t="shared" si="2"/>
        <v>32.281771687735215</v>
      </c>
      <c r="G41" s="99" t="s">
        <v>134</v>
      </c>
      <c r="H41">
        <f t="shared" si="3"/>
        <v>1.3868689254769003E-3</v>
      </c>
      <c r="I41" s="32" t="s">
        <v>296</v>
      </c>
      <c r="J41" s="114">
        <v>1</v>
      </c>
      <c r="K41" s="32">
        <v>3</v>
      </c>
      <c r="L41">
        <v>0</v>
      </c>
      <c r="M41">
        <v>0</v>
      </c>
      <c r="N41" s="103" t="s">
        <v>301</v>
      </c>
      <c r="O41" s="32" t="s">
        <v>275</v>
      </c>
      <c r="P41" s="32">
        <v>0</v>
      </c>
      <c r="Q41" s="32">
        <v>0</v>
      </c>
      <c r="R41">
        <v>0</v>
      </c>
      <c r="S41">
        <v>0</v>
      </c>
      <c r="T41">
        <v>0</v>
      </c>
      <c r="U41">
        <v>3</v>
      </c>
      <c r="V41">
        <v>1</v>
      </c>
      <c r="W41" t="s">
        <v>109</v>
      </c>
      <c r="X41">
        <v>3</v>
      </c>
      <c r="Y41">
        <v>1</v>
      </c>
      <c r="Z41">
        <v>0</v>
      </c>
      <c r="AA41">
        <v>0</v>
      </c>
      <c r="AB41">
        <v>1</v>
      </c>
      <c r="AC41">
        <v>1</v>
      </c>
      <c r="AD41">
        <v>0</v>
      </c>
      <c r="AE41">
        <v>1</v>
      </c>
    </row>
    <row r="42" spans="1:31" x14ac:dyDescent="0.25">
      <c r="A42">
        <v>42</v>
      </c>
      <c r="B42" s="5" t="s">
        <v>48</v>
      </c>
      <c r="C42">
        <v>42.2</v>
      </c>
      <c r="D42">
        <v>37.5</v>
      </c>
      <c r="E42">
        <v>7.2</v>
      </c>
      <c r="F42" s="1">
        <f t="shared" si="2"/>
        <v>38.554086654443694</v>
      </c>
      <c r="G42" s="99" t="s">
        <v>133</v>
      </c>
      <c r="H42">
        <f t="shared" si="3"/>
        <v>6.5130772884609868E-3</v>
      </c>
      <c r="I42" s="32" t="s">
        <v>279</v>
      </c>
      <c r="J42" s="114">
        <v>16</v>
      </c>
      <c r="K42" s="32">
        <v>0</v>
      </c>
      <c r="L42">
        <v>0</v>
      </c>
      <c r="M42">
        <v>0</v>
      </c>
      <c r="N42" s="103" t="s">
        <v>337</v>
      </c>
      <c r="O42" s="32" t="s">
        <v>275</v>
      </c>
      <c r="P42" s="32">
        <v>0</v>
      </c>
      <c r="Q42" s="32">
        <v>0</v>
      </c>
      <c r="R42">
        <v>0</v>
      </c>
      <c r="S42">
        <v>0</v>
      </c>
      <c r="T42">
        <v>0</v>
      </c>
      <c r="U42">
        <v>3</v>
      </c>
      <c r="V42">
        <v>0</v>
      </c>
      <c r="W42" t="s">
        <v>108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1</v>
      </c>
    </row>
    <row r="43" spans="1:31" x14ac:dyDescent="0.25">
      <c r="A43">
        <v>43</v>
      </c>
      <c r="B43" s="5" t="s">
        <v>48</v>
      </c>
      <c r="C43">
        <v>47</v>
      </c>
      <c r="D43">
        <v>42.5</v>
      </c>
      <c r="E43">
        <v>14</v>
      </c>
      <c r="F43" s="1">
        <f t="shared" si="2"/>
        <v>43.185950014474571</v>
      </c>
      <c r="G43" s="99" t="s">
        <v>134</v>
      </c>
      <c r="H43">
        <f t="shared" si="3"/>
        <v>3.4068787216173929E-2</v>
      </c>
      <c r="I43" s="32" t="s">
        <v>283</v>
      </c>
      <c r="J43" s="114">
        <v>108</v>
      </c>
      <c r="K43" s="32">
        <v>3</v>
      </c>
      <c r="L43">
        <v>1</v>
      </c>
      <c r="M43" t="s">
        <v>102</v>
      </c>
      <c r="N43" s="103" t="s">
        <v>83</v>
      </c>
      <c r="O43" s="32" t="s">
        <v>275</v>
      </c>
      <c r="P43" s="32">
        <v>1</v>
      </c>
      <c r="Q43" s="32">
        <v>0</v>
      </c>
      <c r="R43">
        <v>0</v>
      </c>
      <c r="S43">
        <v>0</v>
      </c>
      <c r="T43">
        <v>0</v>
      </c>
      <c r="U43">
        <v>0</v>
      </c>
      <c r="V43">
        <v>1</v>
      </c>
      <c r="W43" t="s">
        <v>87</v>
      </c>
      <c r="X43">
        <v>0</v>
      </c>
      <c r="Y43">
        <v>1</v>
      </c>
      <c r="Z43" t="s">
        <v>110</v>
      </c>
      <c r="AA43">
        <v>0</v>
      </c>
      <c r="AB43">
        <v>1</v>
      </c>
      <c r="AC43">
        <v>1</v>
      </c>
      <c r="AD43">
        <v>1</v>
      </c>
      <c r="AE43">
        <v>1</v>
      </c>
    </row>
    <row r="44" spans="1:31" x14ac:dyDescent="0.25">
      <c r="A44">
        <v>44</v>
      </c>
      <c r="B44" s="5" t="s">
        <v>48</v>
      </c>
      <c r="C44">
        <v>49.5</v>
      </c>
      <c r="D44">
        <v>46</v>
      </c>
      <c r="E44">
        <v>11.07</v>
      </c>
      <c r="F44" s="1">
        <f t="shared" si="2"/>
        <v>45.598378847823987</v>
      </c>
      <c r="G44" s="99" t="s">
        <v>134</v>
      </c>
      <c r="H44">
        <f t="shared" si="3"/>
        <v>1.4308518028089728E-2</v>
      </c>
      <c r="I44" s="32" t="s">
        <v>279</v>
      </c>
      <c r="J44" s="114">
        <v>1</v>
      </c>
      <c r="K44" s="32">
        <v>3</v>
      </c>
      <c r="L44">
        <v>1</v>
      </c>
      <c r="M44" t="s">
        <v>102</v>
      </c>
      <c r="N44" s="103" t="s">
        <v>337</v>
      </c>
      <c r="O44" s="32" t="s">
        <v>275</v>
      </c>
      <c r="P44" s="32">
        <v>0</v>
      </c>
      <c r="Q44" s="32">
        <v>0</v>
      </c>
      <c r="R44">
        <v>0</v>
      </c>
      <c r="S44">
        <v>0</v>
      </c>
      <c r="T44">
        <v>0</v>
      </c>
      <c r="U44">
        <v>0</v>
      </c>
      <c r="V44">
        <v>0</v>
      </c>
      <c r="W44" t="s">
        <v>89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</row>
    <row r="45" spans="1:31" x14ac:dyDescent="0.25">
      <c r="A45">
        <v>45</v>
      </c>
      <c r="B45" s="5" t="s">
        <v>48</v>
      </c>
      <c r="C45">
        <v>47</v>
      </c>
      <c r="D45">
        <v>43.5</v>
      </c>
      <c r="E45">
        <v>9.3000000000000007</v>
      </c>
      <c r="F45" s="1">
        <f t="shared" si="2"/>
        <v>43.185950014474571</v>
      </c>
      <c r="G45" s="99" t="s">
        <v>134</v>
      </c>
      <c r="H45">
        <f t="shared" si="3"/>
        <v>9.9866863989941778E-3</v>
      </c>
      <c r="I45" s="32" t="s">
        <v>297</v>
      </c>
      <c r="J45" s="114">
        <v>27</v>
      </c>
      <c r="K45" s="32">
        <v>2</v>
      </c>
      <c r="L45">
        <v>1</v>
      </c>
      <c r="M45" t="s">
        <v>111</v>
      </c>
      <c r="N45" s="103" t="s">
        <v>301</v>
      </c>
      <c r="O45" s="32" t="s">
        <v>275</v>
      </c>
      <c r="P45" s="32">
        <v>1</v>
      </c>
      <c r="Q45" s="32">
        <v>0</v>
      </c>
      <c r="R45">
        <v>0</v>
      </c>
      <c r="S45">
        <v>0</v>
      </c>
      <c r="T45">
        <v>0</v>
      </c>
      <c r="U45">
        <v>0</v>
      </c>
      <c r="V45">
        <v>0</v>
      </c>
      <c r="W45" t="s">
        <v>109</v>
      </c>
      <c r="X45">
        <v>0</v>
      </c>
      <c r="Y45">
        <v>0</v>
      </c>
      <c r="Z45">
        <v>0</v>
      </c>
      <c r="AA45">
        <v>0</v>
      </c>
      <c r="AB45">
        <v>1</v>
      </c>
      <c r="AC45">
        <v>0</v>
      </c>
      <c r="AD45">
        <v>0</v>
      </c>
      <c r="AE45">
        <v>1</v>
      </c>
    </row>
    <row r="46" spans="1:31" x14ac:dyDescent="0.25">
      <c r="A46">
        <v>46</v>
      </c>
      <c r="B46" s="5" t="s">
        <v>48</v>
      </c>
      <c r="C46">
        <v>50</v>
      </c>
      <c r="D46">
        <v>48.5</v>
      </c>
      <c r="E46">
        <v>16</v>
      </c>
      <c r="F46" s="1">
        <f t="shared" si="2"/>
        <v>46.080864614493869</v>
      </c>
      <c r="G46" s="99" t="s">
        <v>133</v>
      </c>
      <c r="H46">
        <f t="shared" si="3"/>
        <v>4.1859890747329827E-2</v>
      </c>
      <c r="I46" s="32" t="s">
        <v>272</v>
      </c>
      <c r="J46" s="114">
        <v>113</v>
      </c>
      <c r="K46" s="32">
        <v>2</v>
      </c>
      <c r="L46">
        <v>1</v>
      </c>
      <c r="M46" t="s">
        <v>85</v>
      </c>
      <c r="N46" s="103" t="s">
        <v>83</v>
      </c>
      <c r="O46" s="32" t="s">
        <v>275</v>
      </c>
      <c r="P46" s="32">
        <v>0</v>
      </c>
      <c r="Q46" s="32">
        <v>0</v>
      </c>
      <c r="R46">
        <v>1</v>
      </c>
      <c r="S46">
        <v>0</v>
      </c>
      <c r="T46">
        <v>0</v>
      </c>
      <c r="U46">
        <v>0</v>
      </c>
      <c r="V46">
        <v>0</v>
      </c>
      <c r="W46" t="s">
        <v>90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</row>
    <row r="47" spans="1:31" x14ac:dyDescent="0.25">
      <c r="A47">
        <v>47</v>
      </c>
      <c r="B47" s="5" t="s">
        <v>48</v>
      </c>
      <c r="C47">
        <v>41</v>
      </c>
      <c r="D47">
        <v>37.5</v>
      </c>
      <c r="E47">
        <v>9</v>
      </c>
      <c r="F47" s="1">
        <f t="shared" si="2"/>
        <v>37.396120814435974</v>
      </c>
      <c r="G47" s="99" t="s">
        <v>133</v>
      </c>
      <c r="H47">
        <f t="shared" si="3"/>
        <v>1.3939521491962167E-2</v>
      </c>
      <c r="I47" s="32" t="s">
        <v>272</v>
      </c>
      <c r="J47" s="114">
        <v>33</v>
      </c>
      <c r="K47" s="32">
        <v>2</v>
      </c>
      <c r="L47">
        <v>1</v>
      </c>
      <c r="M47" t="s">
        <v>112</v>
      </c>
      <c r="N47" s="103" t="s">
        <v>83</v>
      </c>
      <c r="O47" s="32" t="s">
        <v>275</v>
      </c>
      <c r="P47" s="32">
        <v>1</v>
      </c>
      <c r="Q47" s="32">
        <v>0</v>
      </c>
      <c r="R47">
        <v>0</v>
      </c>
      <c r="S47">
        <v>0</v>
      </c>
      <c r="T47">
        <v>0</v>
      </c>
      <c r="U47">
        <v>0</v>
      </c>
      <c r="V47">
        <v>1</v>
      </c>
      <c r="W47" t="s">
        <v>88</v>
      </c>
      <c r="X47">
        <v>0</v>
      </c>
      <c r="Y47">
        <v>0</v>
      </c>
      <c r="Z47">
        <v>3</v>
      </c>
      <c r="AA47">
        <v>0</v>
      </c>
      <c r="AB47">
        <v>0</v>
      </c>
      <c r="AC47">
        <v>1</v>
      </c>
      <c r="AD47">
        <v>0</v>
      </c>
      <c r="AE47">
        <v>1</v>
      </c>
    </row>
    <row r="48" spans="1:31" x14ac:dyDescent="0.25">
      <c r="A48">
        <v>48</v>
      </c>
      <c r="B48" s="5" t="s">
        <v>48</v>
      </c>
      <c r="C48">
        <v>31</v>
      </c>
      <c r="D48">
        <v>28</v>
      </c>
      <c r="E48">
        <v>2.6</v>
      </c>
      <c r="F48" s="1">
        <f t="shared" si="2"/>
        <v>27.746405481038309</v>
      </c>
      <c r="G48" s="99" t="s">
        <v>134</v>
      </c>
      <c r="H48">
        <f t="shared" si="3"/>
        <v>8.2281056194412241E-4</v>
      </c>
      <c r="I48" s="32" t="s">
        <v>298</v>
      </c>
      <c r="J48" s="114">
        <v>1</v>
      </c>
      <c r="K48" s="32">
        <v>3</v>
      </c>
      <c r="L48">
        <v>0</v>
      </c>
      <c r="M48">
        <v>0</v>
      </c>
      <c r="N48" s="103" t="s">
        <v>301</v>
      </c>
      <c r="O48" s="32" t="s">
        <v>275</v>
      </c>
      <c r="P48" s="32">
        <v>1</v>
      </c>
      <c r="Q48" s="32">
        <v>0</v>
      </c>
      <c r="R48">
        <v>0</v>
      </c>
      <c r="S48">
        <v>0</v>
      </c>
      <c r="T48">
        <v>2</v>
      </c>
      <c r="U48">
        <v>0</v>
      </c>
      <c r="V48">
        <v>1</v>
      </c>
      <c r="W48" t="s">
        <v>87</v>
      </c>
      <c r="X48">
        <v>0</v>
      </c>
      <c r="Y48">
        <v>0</v>
      </c>
      <c r="Z48">
        <v>3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1:31" x14ac:dyDescent="0.25">
      <c r="A49">
        <v>49</v>
      </c>
      <c r="B49" s="5" t="s">
        <v>54</v>
      </c>
      <c r="C49">
        <v>48.9</v>
      </c>
      <c r="D49">
        <v>44.5</v>
      </c>
      <c r="E49">
        <v>7.9</v>
      </c>
      <c r="F49" s="1">
        <f t="shared" si="2"/>
        <v>45.019395927820128</v>
      </c>
      <c r="G49" s="99" t="s">
        <v>134</v>
      </c>
      <c r="H49">
        <f t="shared" si="3"/>
        <v>5.4035886887108184E-3</v>
      </c>
      <c r="I49" s="32" t="s">
        <v>299</v>
      </c>
      <c r="J49" s="114">
        <v>1</v>
      </c>
      <c r="K49" s="32">
        <v>3</v>
      </c>
      <c r="L49">
        <v>0</v>
      </c>
      <c r="M49">
        <v>0</v>
      </c>
      <c r="N49" s="103" t="s">
        <v>301</v>
      </c>
      <c r="O49" s="32" t="s">
        <v>275</v>
      </c>
      <c r="P49" s="32">
        <v>1</v>
      </c>
      <c r="Q49" s="32">
        <v>0</v>
      </c>
      <c r="R49">
        <v>0</v>
      </c>
      <c r="S49">
        <v>0</v>
      </c>
      <c r="T49">
        <v>0</v>
      </c>
      <c r="U49">
        <v>0</v>
      </c>
      <c r="V49">
        <v>1</v>
      </c>
      <c r="W49" t="s">
        <v>89</v>
      </c>
      <c r="X49">
        <v>2</v>
      </c>
      <c r="Y49">
        <v>0</v>
      </c>
      <c r="Z49">
        <v>3</v>
      </c>
      <c r="AA49">
        <v>0</v>
      </c>
      <c r="AB49">
        <v>0</v>
      </c>
      <c r="AC49">
        <v>1</v>
      </c>
      <c r="AD49">
        <v>0</v>
      </c>
      <c r="AE49">
        <v>0</v>
      </c>
    </row>
    <row r="50" spans="1:31" x14ac:dyDescent="0.25">
      <c r="A50">
        <v>50</v>
      </c>
      <c r="B50" s="5" t="s">
        <v>48</v>
      </c>
      <c r="C50">
        <v>38.799999999999997</v>
      </c>
      <c r="D50">
        <v>36</v>
      </c>
      <c r="E50">
        <v>5</v>
      </c>
      <c r="F50" s="1">
        <f t="shared" si="2"/>
        <v>35.273183441088484</v>
      </c>
      <c r="G50" s="99" t="s">
        <v>134</v>
      </c>
      <c r="H50">
        <f t="shared" si="3"/>
        <v>2.8482364641227416E-3</v>
      </c>
      <c r="I50" s="32" t="s">
        <v>300</v>
      </c>
      <c r="J50" s="114">
        <v>1</v>
      </c>
      <c r="K50" s="32">
        <v>3</v>
      </c>
      <c r="L50">
        <v>0</v>
      </c>
      <c r="M50">
        <v>0</v>
      </c>
      <c r="N50" s="103" t="s">
        <v>301</v>
      </c>
      <c r="O50" s="32" t="s">
        <v>275</v>
      </c>
      <c r="P50" s="32">
        <v>1</v>
      </c>
      <c r="Q50" s="32">
        <v>0</v>
      </c>
      <c r="R50">
        <v>0</v>
      </c>
      <c r="S50">
        <v>0</v>
      </c>
      <c r="T50">
        <v>0</v>
      </c>
      <c r="U50">
        <v>0</v>
      </c>
      <c r="V50">
        <v>1</v>
      </c>
      <c r="W50" t="s">
        <v>90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</row>
    <row r="51" spans="1:31" x14ac:dyDescent="0.25">
      <c r="B51" s="3"/>
    </row>
  </sheetData>
  <autoFilter ref="A1:AE5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1" sqref="G21"/>
    </sheetView>
  </sheetViews>
  <sheetFormatPr baseColWidth="10" defaultRowHeight="15" x14ac:dyDescent="0.25"/>
  <cols>
    <col min="1" max="1" width="11.42578125" style="2"/>
    <col min="2" max="2" width="11.5703125" customWidth="1"/>
    <col min="3" max="3" width="11.7109375" customWidth="1"/>
  </cols>
  <sheetData>
    <row r="1" spans="1:17" x14ac:dyDescent="0.25">
      <c r="A1" s="115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5">
      <c r="B2" s="2" t="s">
        <v>6</v>
      </c>
      <c r="C2" s="115"/>
      <c r="D2" s="115"/>
      <c r="E2" s="115"/>
      <c r="F2" s="115"/>
      <c r="G2" s="115"/>
      <c r="H2" s="115" t="s">
        <v>23</v>
      </c>
      <c r="I2" s="115"/>
      <c r="J2" s="115"/>
      <c r="K2" s="115" t="s">
        <v>24</v>
      </c>
      <c r="L2" s="115"/>
      <c r="M2" s="115"/>
      <c r="N2" s="115"/>
      <c r="O2" s="115"/>
      <c r="P2" s="115" t="s">
        <v>25</v>
      </c>
      <c r="Q2" s="115"/>
    </row>
    <row r="3" spans="1:17" s="3" customFormat="1" ht="30" customHeight="1" x14ac:dyDescent="0.25">
      <c r="A3" s="3" t="s">
        <v>3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21</v>
      </c>
      <c r="H3" s="3" t="s">
        <v>15</v>
      </c>
      <c r="I3" s="3" t="s">
        <v>12</v>
      </c>
      <c r="J3" s="3" t="s">
        <v>13</v>
      </c>
      <c r="K3" s="3" t="s">
        <v>14</v>
      </c>
      <c r="L3" s="3" t="s">
        <v>16</v>
      </c>
      <c r="M3" s="3" t="s">
        <v>22</v>
      </c>
      <c r="N3" s="3" t="s">
        <v>17</v>
      </c>
      <c r="O3" s="3" t="s">
        <v>19</v>
      </c>
      <c r="P3" s="3" t="s">
        <v>18</v>
      </c>
      <c r="Q3" s="3" t="s">
        <v>20</v>
      </c>
    </row>
    <row r="4" spans="1:17" x14ac:dyDescent="0.25">
      <c r="A4" s="2">
        <v>1</v>
      </c>
      <c r="D4">
        <v>1</v>
      </c>
      <c r="E4">
        <v>1</v>
      </c>
    </row>
    <row r="5" spans="1:17" x14ac:dyDescent="0.25">
      <c r="A5" s="2">
        <v>2</v>
      </c>
      <c r="C5">
        <v>1</v>
      </c>
      <c r="G5">
        <v>1</v>
      </c>
    </row>
    <row r="6" spans="1:17" x14ac:dyDescent="0.25">
      <c r="A6" s="2">
        <v>3</v>
      </c>
    </row>
    <row r="7" spans="1:17" x14ac:dyDescent="0.25">
      <c r="A7" s="2">
        <v>4</v>
      </c>
      <c r="C7">
        <v>1</v>
      </c>
      <c r="D7">
        <v>1</v>
      </c>
    </row>
    <row r="8" spans="1:17" x14ac:dyDescent="0.25">
      <c r="A8" s="2">
        <v>5</v>
      </c>
    </row>
    <row r="9" spans="1:17" x14ac:dyDescent="0.25">
      <c r="A9" s="2">
        <v>6</v>
      </c>
    </row>
    <row r="10" spans="1:17" x14ac:dyDescent="0.25">
      <c r="A10" s="2">
        <v>7</v>
      </c>
      <c r="C10">
        <v>1</v>
      </c>
    </row>
    <row r="11" spans="1:17" x14ac:dyDescent="0.25">
      <c r="A11" s="2">
        <v>8</v>
      </c>
      <c r="C11">
        <v>1</v>
      </c>
    </row>
    <row r="12" spans="1:17" x14ac:dyDescent="0.25">
      <c r="A12" s="2">
        <v>9</v>
      </c>
    </row>
    <row r="13" spans="1:17" x14ac:dyDescent="0.25">
      <c r="A13" s="2">
        <v>10</v>
      </c>
      <c r="I13">
        <v>1</v>
      </c>
    </row>
    <row r="14" spans="1:17" x14ac:dyDescent="0.25">
      <c r="A14" s="2">
        <v>11</v>
      </c>
      <c r="D14">
        <v>1</v>
      </c>
    </row>
    <row r="15" spans="1:17" x14ac:dyDescent="0.25">
      <c r="A15" s="2">
        <v>12</v>
      </c>
    </row>
    <row r="16" spans="1:17" x14ac:dyDescent="0.25">
      <c r="A16" s="2">
        <v>13</v>
      </c>
    </row>
    <row r="17" spans="1:16" x14ac:dyDescent="0.25">
      <c r="A17" s="2">
        <v>14</v>
      </c>
      <c r="C17">
        <v>1</v>
      </c>
    </row>
    <row r="18" spans="1:16" x14ac:dyDescent="0.25">
      <c r="A18" s="2">
        <v>15</v>
      </c>
      <c r="D18">
        <v>1</v>
      </c>
    </row>
    <row r="19" spans="1:16" x14ac:dyDescent="0.25">
      <c r="A19" s="2">
        <v>16</v>
      </c>
    </row>
    <row r="20" spans="1:16" x14ac:dyDescent="0.25">
      <c r="A20" s="2">
        <v>17</v>
      </c>
      <c r="C20">
        <v>1</v>
      </c>
      <c r="D20">
        <v>1</v>
      </c>
    </row>
    <row r="21" spans="1:16" s="29" customFormat="1" x14ac:dyDescent="0.25">
      <c r="A21" s="28">
        <v>18</v>
      </c>
      <c r="C21" s="29">
        <v>1</v>
      </c>
    </row>
    <row r="22" spans="1:16" x14ac:dyDescent="0.25">
      <c r="A22" s="2">
        <v>19</v>
      </c>
      <c r="D22">
        <v>1</v>
      </c>
    </row>
    <row r="23" spans="1:16" x14ac:dyDescent="0.25">
      <c r="A23" s="2">
        <v>20</v>
      </c>
      <c r="K23">
        <v>1</v>
      </c>
    </row>
    <row r="24" spans="1:16" x14ac:dyDescent="0.25">
      <c r="A24" s="2">
        <v>21</v>
      </c>
      <c r="D24">
        <v>1</v>
      </c>
      <c r="K24">
        <v>1</v>
      </c>
    </row>
    <row r="25" spans="1:16" x14ac:dyDescent="0.25">
      <c r="A25" s="2">
        <v>22</v>
      </c>
      <c r="G25">
        <v>1</v>
      </c>
    </row>
    <row r="26" spans="1:16" x14ac:dyDescent="0.25">
      <c r="A26" s="2">
        <v>23</v>
      </c>
      <c r="B26">
        <v>1</v>
      </c>
      <c r="D26">
        <v>1</v>
      </c>
      <c r="K26">
        <v>1</v>
      </c>
      <c r="L26">
        <v>1</v>
      </c>
    </row>
    <row r="27" spans="1:16" x14ac:dyDescent="0.25">
      <c r="A27" s="2">
        <v>24</v>
      </c>
      <c r="G27">
        <v>1</v>
      </c>
      <c r="P27">
        <v>1</v>
      </c>
    </row>
    <row r="28" spans="1:16" x14ac:dyDescent="0.25">
      <c r="A28" s="2">
        <v>25</v>
      </c>
      <c r="D28">
        <v>1</v>
      </c>
      <c r="L28">
        <v>1</v>
      </c>
    </row>
    <row r="29" spans="1:16" x14ac:dyDescent="0.25">
      <c r="A29" s="2">
        <v>26</v>
      </c>
      <c r="E29">
        <v>1</v>
      </c>
    </row>
    <row r="30" spans="1:16" x14ac:dyDescent="0.25">
      <c r="A30" s="2">
        <v>27</v>
      </c>
      <c r="N30">
        <v>1</v>
      </c>
    </row>
    <row r="31" spans="1:16" x14ac:dyDescent="0.25">
      <c r="A31" s="2">
        <v>28</v>
      </c>
      <c r="C31">
        <v>1</v>
      </c>
    </row>
    <row r="32" spans="1:16" x14ac:dyDescent="0.25">
      <c r="A32" s="2">
        <v>29</v>
      </c>
      <c r="G32">
        <v>1</v>
      </c>
    </row>
    <row r="33" spans="1:14" x14ac:dyDescent="0.25">
      <c r="A33" s="2">
        <v>30</v>
      </c>
      <c r="L33">
        <v>1</v>
      </c>
    </row>
    <row r="34" spans="1:14" x14ac:dyDescent="0.25">
      <c r="A34" s="2">
        <v>31</v>
      </c>
      <c r="C34">
        <v>1</v>
      </c>
      <c r="D34">
        <v>1</v>
      </c>
      <c r="E34">
        <v>1</v>
      </c>
      <c r="G34">
        <v>1</v>
      </c>
    </row>
    <row r="35" spans="1:14" x14ac:dyDescent="0.25">
      <c r="A35" s="2">
        <v>32</v>
      </c>
    </row>
    <row r="36" spans="1:14" x14ac:dyDescent="0.25">
      <c r="A36" s="2">
        <v>33</v>
      </c>
      <c r="C36">
        <v>1</v>
      </c>
    </row>
    <row r="37" spans="1:14" x14ac:dyDescent="0.25">
      <c r="A37" s="2">
        <v>34</v>
      </c>
      <c r="H37">
        <v>1</v>
      </c>
      <c r="L37">
        <v>1</v>
      </c>
    </row>
    <row r="38" spans="1:14" x14ac:dyDescent="0.25">
      <c r="A38" s="2">
        <v>35</v>
      </c>
    </row>
    <row r="39" spans="1:14" x14ac:dyDescent="0.25">
      <c r="A39" s="2">
        <v>36</v>
      </c>
      <c r="D39">
        <v>1</v>
      </c>
      <c r="G39">
        <v>1</v>
      </c>
      <c r="H39">
        <v>1</v>
      </c>
      <c r="N39">
        <v>1</v>
      </c>
    </row>
    <row r="40" spans="1:14" x14ac:dyDescent="0.25">
      <c r="A40" s="2">
        <v>37</v>
      </c>
      <c r="E40">
        <v>1</v>
      </c>
      <c r="G40">
        <v>1</v>
      </c>
    </row>
    <row r="41" spans="1:14" x14ac:dyDescent="0.25">
      <c r="A41" s="2">
        <v>38</v>
      </c>
    </row>
    <row r="42" spans="1:14" x14ac:dyDescent="0.25">
      <c r="A42" s="2">
        <v>39</v>
      </c>
    </row>
    <row r="43" spans="1:14" x14ac:dyDescent="0.25">
      <c r="A43" s="2">
        <v>40</v>
      </c>
      <c r="D43">
        <v>1</v>
      </c>
      <c r="G43">
        <v>1</v>
      </c>
      <c r="K43">
        <v>1</v>
      </c>
    </row>
    <row r="44" spans="1:14" x14ac:dyDescent="0.25">
      <c r="A44" s="2">
        <v>41</v>
      </c>
      <c r="G44">
        <v>1</v>
      </c>
    </row>
    <row r="45" spans="1:14" x14ac:dyDescent="0.25">
      <c r="A45" s="2">
        <v>42</v>
      </c>
      <c r="E45">
        <v>1</v>
      </c>
    </row>
    <row r="46" spans="1:14" x14ac:dyDescent="0.25">
      <c r="A46" s="2">
        <v>43</v>
      </c>
      <c r="J46">
        <v>1</v>
      </c>
      <c r="K46">
        <v>1</v>
      </c>
    </row>
    <row r="47" spans="1:14" x14ac:dyDescent="0.25">
      <c r="A47" s="2">
        <v>44</v>
      </c>
    </row>
    <row r="48" spans="1:14" x14ac:dyDescent="0.25">
      <c r="A48" s="2">
        <v>45</v>
      </c>
    </row>
    <row r="49" spans="1:17" x14ac:dyDescent="0.25">
      <c r="A49" s="2">
        <v>46</v>
      </c>
    </row>
    <row r="50" spans="1:17" x14ac:dyDescent="0.25">
      <c r="A50" s="2">
        <v>47</v>
      </c>
    </row>
    <row r="51" spans="1:17" x14ac:dyDescent="0.25">
      <c r="A51" s="2">
        <v>48</v>
      </c>
    </row>
    <row r="52" spans="1:17" x14ac:dyDescent="0.25">
      <c r="A52" s="2">
        <v>49</v>
      </c>
      <c r="J52">
        <v>1</v>
      </c>
    </row>
    <row r="53" spans="1:17" x14ac:dyDescent="0.25">
      <c r="A53" s="2">
        <v>50</v>
      </c>
    </row>
    <row r="54" spans="1:17" x14ac:dyDescent="0.25">
      <c r="A54" s="22" t="s">
        <v>65</v>
      </c>
      <c r="B54" s="23">
        <f>SUM(B4:B53)</f>
        <v>1</v>
      </c>
      <c r="C54" s="23">
        <f t="shared" ref="C54:Q54" si="0">SUM(C4:C53)</f>
        <v>10</v>
      </c>
      <c r="D54" s="23">
        <f t="shared" si="0"/>
        <v>12</v>
      </c>
      <c r="E54" s="23">
        <f t="shared" si="0"/>
        <v>5</v>
      </c>
      <c r="F54" s="23">
        <f t="shared" si="0"/>
        <v>0</v>
      </c>
      <c r="G54" s="23">
        <f t="shared" si="0"/>
        <v>9</v>
      </c>
      <c r="H54" s="23">
        <f t="shared" si="0"/>
        <v>2</v>
      </c>
      <c r="I54" s="23">
        <f t="shared" si="0"/>
        <v>1</v>
      </c>
      <c r="J54" s="23">
        <f t="shared" si="0"/>
        <v>2</v>
      </c>
      <c r="K54" s="23">
        <f t="shared" si="0"/>
        <v>5</v>
      </c>
      <c r="L54" s="23">
        <f t="shared" si="0"/>
        <v>4</v>
      </c>
      <c r="M54" s="23">
        <f t="shared" si="0"/>
        <v>0</v>
      </c>
      <c r="N54" s="23">
        <f t="shared" si="0"/>
        <v>2</v>
      </c>
      <c r="O54" s="23">
        <f t="shared" si="0"/>
        <v>0</v>
      </c>
      <c r="P54" s="23">
        <f t="shared" si="0"/>
        <v>1</v>
      </c>
      <c r="Q54" s="23">
        <f t="shared" si="0"/>
        <v>0</v>
      </c>
    </row>
  </sheetData>
  <mergeCells count="5">
    <mergeCell ref="A1:Q1"/>
    <mergeCell ref="C2:G2"/>
    <mergeCell ref="H2:J2"/>
    <mergeCell ref="K2:O2"/>
    <mergeCell ref="P2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21" sqref="Q21"/>
    </sheetView>
  </sheetViews>
  <sheetFormatPr baseColWidth="10" defaultRowHeight="15" x14ac:dyDescent="0.25"/>
  <cols>
    <col min="1" max="1" width="11.42578125" style="2"/>
    <col min="2" max="2" width="11.5703125" customWidth="1"/>
    <col min="3" max="3" width="11.7109375" customWidth="1"/>
  </cols>
  <sheetData>
    <row r="1" spans="1:17" x14ac:dyDescent="0.25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5">
      <c r="A2" s="24"/>
      <c r="B2" s="24" t="s">
        <v>6</v>
      </c>
      <c r="C2" s="116"/>
      <c r="D2" s="116"/>
      <c r="E2" s="116"/>
      <c r="F2" s="116"/>
      <c r="G2" s="116"/>
      <c r="H2" s="116" t="s">
        <v>23</v>
      </c>
      <c r="I2" s="116"/>
      <c r="J2" s="116"/>
      <c r="K2" s="116" t="s">
        <v>24</v>
      </c>
      <c r="L2" s="116"/>
      <c r="M2" s="116"/>
      <c r="N2" s="116"/>
      <c r="O2" s="116"/>
      <c r="P2" s="116" t="s">
        <v>25</v>
      </c>
      <c r="Q2" s="116"/>
    </row>
    <row r="3" spans="1:17" s="3" customFormat="1" ht="30" customHeight="1" x14ac:dyDescent="0.25">
      <c r="A3" s="8" t="s">
        <v>3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21</v>
      </c>
      <c r="H3" s="8" t="s">
        <v>15</v>
      </c>
      <c r="I3" s="8" t="s">
        <v>12</v>
      </c>
      <c r="J3" s="8" t="s">
        <v>13</v>
      </c>
      <c r="K3" s="8" t="s">
        <v>14</v>
      </c>
      <c r="L3" s="8" t="s">
        <v>16</v>
      </c>
      <c r="M3" s="8" t="s">
        <v>22</v>
      </c>
      <c r="N3" s="8" t="s">
        <v>17</v>
      </c>
      <c r="O3" s="8" t="s">
        <v>19</v>
      </c>
      <c r="P3" s="8" t="s">
        <v>18</v>
      </c>
      <c r="Q3" s="8" t="s">
        <v>20</v>
      </c>
    </row>
    <row r="4" spans="1:17" x14ac:dyDescent="0.25">
      <c r="A4" s="24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25">
      <c r="A5" s="24">
        <v>2</v>
      </c>
      <c r="B5" s="25"/>
      <c r="C5" s="25">
        <v>1</v>
      </c>
      <c r="D5" s="25">
        <v>1</v>
      </c>
      <c r="E5" s="25">
        <v>1</v>
      </c>
      <c r="F5" s="25">
        <v>1</v>
      </c>
      <c r="G5" s="25"/>
      <c r="H5" s="25"/>
      <c r="I5" s="25">
        <v>1</v>
      </c>
      <c r="J5" s="25"/>
      <c r="K5" s="25"/>
      <c r="L5" s="25"/>
      <c r="M5" s="25"/>
      <c r="N5" s="25"/>
      <c r="O5" s="25"/>
      <c r="P5" s="25"/>
      <c r="Q5" s="25"/>
    </row>
    <row r="6" spans="1:17" x14ac:dyDescent="0.25">
      <c r="A6" s="24">
        <v>3</v>
      </c>
      <c r="B6" s="25"/>
      <c r="C6" s="25"/>
      <c r="D6" s="25">
        <v>1</v>
      </c>
      <c r="E6" s="25"/>
      <c r="F6" s="25">
        <v>1</v>
      </c>
      <c r="G6" s="25">
        <v>1</v>
      </c>
      <c r="H6" s="25">
        <v>1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25">
      <c r="A7" s="24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x14ac:dyDescent="0.25">
      <c r="A8" s="24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x14ac:dyDescent="0.25">
      <c r="A9" s="24">
        <v>6</v>
      </c>
      <c r="B9" s="25"/>
      <c r="C9" s="25"/>
      <c r="D9" s="25"/>
      <c r="E9" s="25"/>
      <c r="F9" s="25"/>
      <c r="G9" s="25"/>
      <c r="H9" s="25"/>
      <c r="I9" s="25">
        <v>1</v>
      </c>
      <c r="J9" s="25"/>
      <c r="K9" s="25"/>
      <c r="L9" s="25"/>
      <c r="M9" s="25"/>
      <c r="N9" s="25"/>
      <c r="O9" s="25"/>
      <c r="P9" s="25"/>
      <c r="Q9" s="25"/>
    </row>
    <row r="10" spans="1:17" x14ac:dyDescent="0.25">
      <c r="A10" s="24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x14ac:dyDescent="0.25">
      <c r="A11" s="24">
        <v>8</v>
      </c>
      <c r="B11" s="25"/>
      <c r="C11" s="25">
        <v>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x14ac:dyDescent="0.25">
      <c r="A12" s="24">
        <v>9</v>
      </c>
      <c r="B12" s="25">
        <v>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5">
      <c r="A13" s="24">
        <v>10</v>
      </c>
      <c r="B13" s="25">
        <v>1</v>
      </c>
      <c r="C13" s="25">
        <v>1</v>
      </c>
      <c r="D13" s="25"/>
      <c r="E13" s="25"/>
      <c r="F13" s="25">
        <v>1</v>
      </c>
      <c r="G13" s="25">
        <v>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25">
      <c r="A14" s="24">
        <v>11</v>
      </c>
      <c r="B14" s="25"/>
      <c r="C14" s="25"/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/>
      <c r="J14" s="25"/>
      <c r="K14" s="25"/>
      <c r="L14" s="25"/>
      <c r="M14" s="25"/>
      <c r="N14" s="25"/>
      <c r="O14" s="25"/>
      <c r="P14" s="25"/>
      <c r="Q14" s="25"/>
    </row>
    <row r="15" spans="1:17" x14ac:dyDescent="0.25">
      <c r="A15" s="24">
        <v>12</v>
      </c>
      <c r="B15" s="25">
        <v>1</v>
      </c>
      <c r="C15" s="25">
        <v>1</v>
      </c>
      <c r="D15" s="25">
        <v>1</v>
      </c>
      <c r="E15" s="25"/>
      <c r="F15" s="25">
        <v>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x14ac:dyDescent="0.25">
      <c r="A16" s="24">
        <v>13</v>
      </c>
      <c r="B16" s="25"/>
      <c r="C16" s="25"/>
      <c r="D16" s="25"/>
      <c r="E16" s="25"/>
      <c r="F16" s="25"/>
      <c r="G16" s="25"/>
      <c r="H16" s="25">
        <v>1</v>
      </c>
      <c r="I16" s="25"/>
      <c r="J16" s="25"/>
      <c r="K16" s="25"/>
      <c r="L16" s="25"/>
      <c r="M16" s="25"/>
      <c r="N16" s="25"/>
      <c r="O16" s="25"/>
      <c r="P16" s="25"/>
      <c r="Q16" s="25"/>
    </row>
    <row r="17" spans="1:17" x14ac:dyDescent="0.25">
      <c r="A17" s="24">
        <v>14</v>
      </c>
      <c r="B17" s="25">
        <v>1</v>
      </c>
      <c r="C17" s="25"/>
      <c r="D17" s="25">
        <v>1</v>
      </c>
      <c r="E17" s="25">
        <v>1</v>
      </c>
      <c r="F17" s="25">
        <v>1</v>
      </c>
      <c r="G17" s="25"/>
      <c r="H17" s="25">
        <v>1</v>
      </c>
      <c r="I17" s="25"/>
      <c r="J17" s="25"/>
      <c r="K17" s="25"/>
      <c r="L17" s="25">
        <v>1</v>
      </c>
      <c r="M17" s="25"/>
      <c r="N17" s="25"/>
      <c r="O17" s="25"/>
      <c r="P17" s="25"/>
      <c r="Q17" s="25"/>
    </row>
    <row r="18" spans="1:17" x14ac:dyDescent="0.25">
      <c r="A18" s="24">
        <v>15</v>
      </c>
      <c r="B18" s="25">
        <v>1</v>
      </c>
      <c r="C18" s="25"/>
      <c r="D18" s="25">
        <v>1</v>
      </c>
      <c r="E18" s="25"/>
      <c r="F18" s="25">
        <v>1</v>
      </c>
      <c r="G18" s="25">
        <v>1</v>
      </c>
      <c r="H18" s="25">
        <v>1</v>
      </c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25">
      <c r="A19" s="24">
        <v>16</v>
      </c>
      <c r="B19" s="25">
        <v>1</v>
      </c>
      <c r="C19" s="25"/>
      <c r="D19" s="25">
        <v>1</v>
      </c>
      <c r="E19" s="25"/>
      <c r="F19" s="25">
        <v>1</v>
      </c>
      <c r="G19" s="25"/>
      <c r="H19" s="25"/>
      <c r="I19" s="25"/>
      <c r="J19" s="25"/>
      <c r="K19" s="25"/>
      <c r="L19" s="25">
        <v>1</v>
      </c>
      <c r="M19" s="25">
        <v>1</v>
      </c>
      <c r="N19" s="25"/>
      <c r="O19" s="25"/>
      <c r="P19" s="25"/>
      <c r="Q19" s="25"/>
    </row>
    <row r="20" spans="1:17" x14ac:dyDescent="0.25">
      <c r="A20" s="24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29" customFormat="1" x14ac:dyDescent="0.25">
      <c r="A21" s="30">
        <v>18</v>
      </c>
      <c r="B21" s="31">
        <v>1</v>
      </c>
      <c r="C21" s="31">
        <v>1</v>
      </c>
      <c r="D21" s="31"/>
      <c r="E21" s="31">
        <v>1</v>
      </c>
      <c r="F21" s="31">
        <v>1</v>
      </c>
      <c r="G21" s="31">
        <v>1</v>
      </c>
      <c r="H21" s="31">
        <v>1</v>
      </c>
      <c r="I21" s="31"/>
      <c r="J21" s="31"/>
      <c r="K21" s="31">
        <v>1</v>
      </c>
      <c r="L21" s="31">
        <v>1</v>
      </c>
      <c r="M21" s="31"/>
      <c r="N21" s="31"/>
      <c r="O21" s="31"/>
      <c r="P21" s="31"/>
      <c r="Q21" s="31">
        <v>1</v>
      </c>
    </row>
    <row r="22" spans="1:17" x14ac:dyDescent="0.25">
      <c r="A22" s="24">
        <v>19</v>
      </c>
      <c r="B22" s="25"/>
      <c r="C22" s="25"/>
      <c r="D22" s="25">
        <v>1</v>
      </c>
      <c r="E22" s="25"/>
      <c r="F22" s="25">
        <v>1</v>
      </c>
      <c r="G22" s="25">
        <v>1</v>
      </c>
      <c r="H22" s="25">
        <v>1</v>
      </c>
      <c r="I22" s="25"/>
      <c r="J22" s="25"/>
      <c r="K22" s="25">
        <v>1</v>
      </c>
      <c r="L22" s="25">
        <v>1</v>
      </c>
      <c r="M22" s="25">
        <v>1</v>
      </c>
      <c r="N22" s="25">
        <v>1</v>
      </c>
      <c r="O22" s="25"/>
      <c r="P22" s="25"/>
      <c r="Q22" s="25"/>
    </row>
    <row r="23" spans="1:17" x14ac:dyDescent="0.25">
      <c r="A23" s="24">
        <v>20</v>
      </c>
      <c r="B23" s="25"/>
      <c r="C23" s="25"/>
      <c r="D23" s="25"/>
      <c r="E23" s="25"/>
      <c r="F23" s="25"/>
      <c r="G23" s="25"/>
      <c r="H23" s="25"/>
      <c r="I23" s="25">
        <v>1</v>
      </c>
      <c r="J23" s="25"/>
      <c r="K23" s="25"/>
      <c r="L23" s="25">
        <v>1</v>
      </c>
      <c r="M23" s="25"/>
      <c r="N23" s="25"/>
      <c r="O23" s="25"/>
      <c r="P23" s="25"/>
      <c r="Q23" s="25"/>
    </row>
    <row r="24" spans="1:17" x14ac:dyDescent="0.25">
      <c r="A24" s="24">
        <v>21</v>
      </c>
      <c r="B24" s="25"/>
      <c r="C24" s="25"/>
      <c r="D24" s="25">
        <v>1</v>
      </c>
      <c r="E24" s="25">
        <v>1</v>
      </c>
      <c r="F24" s="25">
        <v>1</v>
      </c>
      <c r="G24" s="25"/>
      <c r="H24" s="25"/>
      <c r="I24" s="25"/>
      <c r="J24" s="25"/>
      <c r="K24" s="25"/>
      <c r="L24" s="25"/>
      <c r="M24" s="25">
        <v>1</v>
      </c>
      <c r="N24" s="25"/>
      <c r="O24" s="25"/>
      <c r="P24" s="25"/>
      <c r="Q24" s="25"/>
    </row>
    <row r="25" spans="1:17" x14ac:dyDescent="0.25">
      <c r="A25" s="24">
        <v>22</v>
      </c>
      <c r="B25" s="25"/>
      <c r="C25" s="25">
        <v>1</v>
      </c>
      <c r="D25" s="25"/>
      <c r="E25" s="25"/>
      <c r="F25" s="25">
        <v>1</v>
      </c>
      <c r="G25" s="25">
        <v>1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5">
      <c r="A26" s="24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5">
      <c r="A27" s="24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5">
      <c r="A28" s="24">
        <v>25</v>
      </c>
      <c r="B28" s="25">
        <v>1</v>
      </c>
      <c r="C28" s="25"/>
      <c r="D28" s="25"/>
      <c r="E28" s="25"/>
      <c r="F28" s="25">
        <v>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5">
      <c r="A29" s="24">
        <v>26</v>
      </c>
      <c r="B29" s="25">
        <v>1</v>
      </c>
      <c r="C29" s="25"/>
      <c r="D29" s="25"/>
      <c r="E29" s="25"/>
      <c r="F29" s="25">
        <v>1</v>
      </c>
      <c r="G29" s="25">
        <v>1</v>
      </c>
      <c r="H29" s="25"/>
      <c r="I29" s="25">
        <v>1</v>
      </c>
      <c r="J29" s="25"/>
      <c r="K29" s="25"/>
      <c r="L29" s="25">
        <v>1</v>
      </c>
      <c r="M29" s="25"/>
      <c r="N29" s="25"/>
      <c r="O29" s="25"/>
      <c r="P29" s="25"/>
      <c r="Q29" s="25"/>
    </row>
    <row r="30" spans="1:17" x14ac:dyDescent="0.25">
      <c r="A30" s="24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5">
      <c r="A31" s="24">
        <v>28</v>
      </c>
      <c r="B31" s="25">
        <v>1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5">
      <c r="A32" s="24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5">
      <c r="A33" s="24">
        <v>30</v>
      </c>
      <c r="B33" s="25">
        <v>1</v>
      </c>
      <c r="C33" s="25"/>
      <c r="D33" s="25">
        <v>1</v>
      </c>
      <c r="E33" s="25"/>
      <c r="F33" s="25">
        <v>1</v>
      </c>
      <c r="G33" s="25"/>
      <c r="H33" s="25">
        <v>1</v>
      </c>
      <c r="I33" s="25">
        <v>1</v>
      </c>
      <c r="J33" s="25">
        <v>1</v>
      </c>
      <c r="K33" s="25"/>
      <c r="L33" s="25"/>
      <c r="M33" s="25">
        <v>1</v>
      </c>
      <c r="N33" s="25">
        <v>1</v>
      </c>
      <c r="O33" s="25"/>
      <c r="P33" s="25"/>
      <c r="Q33" s="25"/>
    </row>
    <row r="34" spans="1:17" x14ac:dyDescent="0.25">
      <c r="A34" s="24">
        <v>31</v>
      </c>
      <c r="B34" s="25"/>
      <c r="C34" s="25"/>
      <c r="D34" s="25">
        <v>1</v>
      </c>
      <c r="E34" s="25"/>
      <c r="F34" s="25">
        <v>1</v>
      </c>
      <c r="G34" s="25"/>
      <c r="H34" s="25"/>
      <c r="I34" s="25"/>
      <c r="J34" s="25">
        <v>1</v>
      </c>
      <c r="K34" s="25"/>
      <c r="L34" s="25"/>
      <c r="M34" s="25">
        <v>1</v>
      </c>
      <c r="N34" s="25"/>
      <c r="O34" s="25"/>
      <c r="P34" s="25"/>
      <c r="Q34" s="25"/>
    </row>
    <row r="35" spans="1:17" x14ac:dyDescent="0.25">
      <c r="A35" s="24">
        <v>32</v>
      </c>
      <c r="B35" s="25"/>
      <c r="C35" s="25"/>
      <c r="D35" s="25"/>
      <c r="E35" s="25">
        <v>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5">
      <c r="A36" s="24">
        <v>33</v>
      </c>
      <c r="B36" s="25">
        <v>1</v>
      </c>
      <c r="C36" s="25">
        <v>1</v>
      </c>
      <c r="D36" s="25">
        <v>1</v>
      </c>
      <c r="E36" s="25"/>
      <c r="F36" s="25"/>
      <c r="G36" s="25">
        <v>1</v>
      </c>
      <c r="H36" s="25">
        <v>1</v>
      </c>
      <c r="I36" s="25"/>
      <c r="J36" s="25"/>
      <c r="K36" s="25">
        <v>1</v>
      </c>
      <c r="L36" s="25">
        <v>1</v>
      </c>
      <c r="M36" s="25">
        <v>1</v>
      </c>
      <c r="N36" s="25"/>
      <c r="O36" s="25"/>
      <c r="P36" s="25"/>
      <c r="Q36" s="25"/>
    </row>
    <row r="37" spans="1:17" x14ac:dyDescent="0.25">
      <c r="A37" s="24">
        <v>34</v>
      </c>
      <c r="B37" s="25"/>
      <c r="C37" s="25">
        <v>1</v>
      </c>
      <c r="D37" s="25">
        <v>1</v>
      </c>
      <c r="E37" s="25"/>
      <c r="F37" s="25">
        <v>1</v>
      </c>
      <c r="G37" s="25"/>
      <c r="H37" s="25"/>
      <c r="I37" s="25"/>
      <c r="J37" s="25"/>
      <c r="K37" s="25"/>
      <c r="L37" s="25">
        <v>1</v>
      </c>
      <c r="M37" s="25"/>
      <c r="N37" s="25"/>
      <c r="O37" s="25"/>
      <c r="P37" s="25"/>
      <c r="Q37" s="25"/>
    </row>
    <row r="38" spans="1:17" x14ac:dyDescent="0.25">
      <c r="A38" s="24">
        <v>35</v>
      </c>
      <c r="B38" s="25"/>
      <c r="C38" s="25"/>
      <c r="D38" s="25"/>
      <c r="E38" s="25"/>
      <c r="F38" s="25"/>
      <c r="G38" s="25"/>
      <c r="H38" s="25"/>
      <c r="I38" s="25">
        <v>1</v>
      </c>
      <c r="J38" s="25"/>
      <c r="K38" s="25">
        <v>1</v>
      </c>
      <c r="L38" s="25"/>
      <c r="M38" s="25">
        <v>1</v>
      </c>
      <c r="N38" s="25">
        <v>1</v>
      </c>
      <c r="O38" s="25"/>
      <c r="P38" s="25"/>
      <c r="Q38" s="25"/>
    </row>
    <row r="39" spans="1:17" x14ac:dyDescent="0.25">
      <c r="A39" s="24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5">
      <c r="A40" s="24">
        <v>37</v>
      </c>
      <c r="B40" s="25">
        <v>1</v>
      </c>
      <c r="C40" s="25">
        <v>1</v>
      </c>
      <c r="D40" s="25">
        <v>1</v>
      </c>
      <c r="E40" s="25">
        <v>1</v>
      </c>
      <c r="F40" s="25">
        <v>1</v>
      </c>
      <c r="G40" s="25">
        <v>1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5">
      <c r="A41" s="24">
        <v>38</v>
      </c>
      <c r="B41" s="25">
        <v>1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5">
      <c r="A42" s="24">
        <v>39</v>
      </c>
      <c r="B42" s="25">
        <v>1</v>
      </c>
      <c r="C42" s="25"/>
      <c r="D42" s="25"/>
      <c r="E42" s="25">
        <v>1</v>
      </c>
      <c r="F42" s="25">
        <v>1</v>
      </c>
      <c r="G42" s="25"/>
      <c r="H42" s="25">
        <v>1</v>
      </c>
      <c r="I42" s="25"/>
      <c r="J42" s="25"/>
      <c r="K42" s="25"/>
      <c r="L42" s="25">
        <v>1</v>
      </c>
      <c r="M42" s="25"/>
      <c r="N42" s="25">
        <v>1</v>
      </c>
      <c r="O42" s="25"/>
      <c r="P42" s="25"/>
      <c r="Q42" s="25"/>
    </row>
    <row r="43" spans="1:17" x14ac:dyDescent="0.25">
      <c r="A43" s="24">
        <v>40</v>
      </c>
      <c r="B43" s="25">
        <v>1</v>
      </c>
      <c r="C43" s="25">
        <v>1</v>
      </c>
      <c r="D43" s="25"/>
      <c r="E43" s="25"/>
      <c r="F43" s="25">
        <v>1</v>
      </c>
      <c r="G43" s="25">
        <v>1</v>
      </c>
      <c r="H43" s="25">
        <v>1</v>
      </c>
      <c r="I43" s="25"/>
      <c r="J43" s="25"/>
      <c r="K43" s="25">
        <v>1</v>
      </c>
      <c r="L43" s="25">
        <v>1</v>
      </c>
      <c r="M43" s="25">
        <v>1</v>
      </c>
      <c r="N43" s="25"/>
      <c r="O43" s="25"/>
      <c r="P43" s="25">
        <v>1</v>
      </c>
      <c r="Q43" s="25"/>
    </row>
    <row r="44" spans="1:17" x14ac:dyDescent="0.25">
      <c r="A44" s="24">
        <v>41</v>
      </c>
      <c r="B44" s="25">
        <v>1</v>
      </c>
      <c r="C44" s="25"/>
      <c r="D44" s="25">
        <v>1</v>
      </c>
      <c r="E44" s="25"/>
      <c r="F44" s="25"/>
      <c r="G44" s="25">
        <v>1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5">
      <c r="A45" s="24">
        <v>42</v>
      </c>
      <c r="B45" s="25"/>
      <c r="C45" s="25"/>
      <c r="D45" s="25">
        <v>1</v>
      </c>
      <c r="E45" s="25">
        <v>1</v>
      </c>
      <c r="F45" s="25">
        <v>1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5">
      <c r="A46" s="24">
        <v>43</v>
      </c>
      <c r="B46" s="25">
        <v>1</v>
      </c>
      <c r="C46" s="25">
        <v>1</v>
      </c>
      <c r="D46" s="25">
        <v>1</v>
      </c>
      <c r="E46" s="25">
        <v>1</v>
      </c>
      <c r="F46" s="25">
        <v>1</v>
      </c>
      <c r="G46" s="25">
        <v>1</v>
      </c>
      <c r="H46" s="25">
        <v>1</v>
      </c>
      <c r="I46" s="25">
        <v>1</v>
      </c>
      <c r="J46" s="25">
        <v>1</v>
      </c>
      <c r="K46" s="25">
        <v>1</v>
      </c>
      <c r="L46" s="25">
        <v>1</v>
      </c>
      <c r="M46" s="25"/>
      <c r="N46" s="25"/>
      <c r="O46" s="25"/>
      <c r="P46" s="25"/>
      <c r="Q46" s="25"/>
    </row>
    <row r="47" spans="1:17" x14ac:dyDescent="0.25">
      <c r="A47" s="24">
        <v>44</v>
      </c>
      <c r="B47" s="25">
        <v>1</v>
      </c>
      <c r="C47" s="25">
        <v>1</v>
      </c>
      <c r="D47" s="25">
        <v>1</v>
      </c>
      <c r="E47" s="25"/>
      <c r="F47" s="25"/>
      <c r="G47" s="25"/>
      <c r="H47" s="25"/>
      <c r="I47" s="25">
        <v>1</v>
      </c>
      <c r="J47" s="25"/>
      <c r="K47" s="25"/>
      <c r="L47" s="25">
        <v>1</v>
      </c>
      <c r="M47" s="25">
        <v>1</v>
      </c>
      <c r="N47" s="25"/>
      <c r="O47" s="25"/>
      <c r="P47" s="25"/>
      <c r="Q47" s="25"/>
    </row>
    <row r="48" spans="1:17" x14ac:dyDescent="0.25">
      <c r="A48" s="24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>
        <v>1</v>
      </c>
      <c r="M48" s="25"/>
      <c r="N48" s="25"/>
      <c r="O48" s="25"/>
      <c r="P48" s="25"/>
      <c r="Q48" s="25"/>
    </row>
    <row r="49" spans="1:17" x14ac:dyDescent="0.25">
      <c r="A49" s="24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>
        <v>1</v>
      </c>
      <c r="O49" s="25"/>
      <c r="P49" s="25"/>
      <c r="Q49" s="25"/>
    </row>
    <row r="50" spans="1:17" x14ac:dyDescent="0.25">
      <c r="A50" s="24">
        <v>47</v>
      </c>
      <c r="B50" s="25"/>
      <c r="C50" s="25"/>
      <c r="D50" s="25"/>
      <c r="E50" s="25"/>
      <c r="F50" s="25"/>
      <c r="G50" s="25"/>
      <c r="H50" s="25">
        <v>1</v>
      </c>
      <c r="I50" s="25">
        <v>1</v>
      </c>
      <c r="J50" s="25"/>
      <c r="K50" s="25">
        <v>1</v>
      </c>
      <c r="L50" s="25"/>
      <c r="M50" s="25"/>
      <c r="N50" s="25"/>
      <c r="O50" s="25"/>
      <c r="P50" s="25"/>
      <c r="Q50" s="25"/>
    </row>
    <row r="51" spans="1:17" x14ac:dyDescent="0.25">
      <c r="A51" s="24">
        <v>48</v>
      </c>
      <c r="B51" s="25"/>
      <c r="C51" s="25"/>
      <c r="D51" s="25"/>
      <c r="E51" s="25"/>
      <c r="F51" s="25"/>
      <c r="G51" s="25"/>
      <c r="H51" s="25">
        <v>1</v>
      </c>
      <c r="I51" s="25">
        <v>1</v>
      </c>
      <c r="J51" s="25"/>
      <c r="K51" s="25"/>
      <c r="L51" s="25"/>
      <c r="M51" s="25"/>
      <c r="N51" s="25"/>
      <c r="O51" s="25"/>
      <c r="P51" s="25"/>
      <c r="Q51" s="25"/>
    </row>
    <row r="52" spans="1:17" x14ac:dyDescent="0.25">
      <c r="A52" s="24">
        <v>49</v>
      </c>
      <c r="B52" s="25"/>
      <c r="C52" s="25"/>
      <c r="D52" s="25"/>
      <c r="E52" s="25"/>
      <c r="F52" s="25"/>
      <c r="G52" s="25"/>
      <c r="H52" s="25">
        <v>1</v>
      </c>
      <c r="I52" s="25">
        <v>1</v>
      </c>
      <c r="J52" s="25">
        <v>1</v>
      </c>
      <c r="K52" s="25">
        <v>1</v>
      </c>
      <c r="L52" s="25">
        <v>1</v>
      </c>
      <c r="M52" s="25">
        <v>1</v>
      </c>
      <c r="N52" s="25"/>
      <c r="O52" s="25"/>
      <c r="P52" s="25"/>
      <c r="Q52" s="25"/>
    </row>
    <row r="53" spans="1:17" x14ac:dyDescent="0.25">
      <c r="A53" s="24">
        <v>50</v>
      </c>
      <c r="B53" s="25"/>
      <c r="C53" s="25"/>
      <c r="D53" s="25"/>
      <c r="E53" s="25"/>
      <c r="F53" s="25"/>
      <c r="G53" s="25"/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5"/>
      <c r="O53" s="25"/>
      <c r="P53" s="25"/>
      <c r="Q53" s="25"/>
    </row>
    <row r="54" spans="1:17" x14ac:dyDescent="0.25">
      <c r="A54" s="26" t="s">
        <v>65</v>
      </c>
      <c r="B54" s="27">
        <f>SUM(B4:B53)</f>
        <v>19</v>
      </c>
      <c r="C54" s="27">
        <f t="shared" ref="C54:Q54" si="0">SUM(C4:C53)</f>
        <v>14</v>
      </c>
      <c r="D54" s="27">
        <f t="shared" si="0"/>
        <v>20</v>
      </c>
      <c r="E54" s="27">
        <f t="shared" si="0"/>
        <v>12</v>
      </c>
      <c r="F54" s="27">
        <f t="shared" si="0"/>
        <v>24</v>
      </c>
      <c r="G54" s="27">
        <f t="shared" si="0"/>
        <v>15</v>
      </c>
      <c r="H54" s="27">
        <f t="shared" si="0"/>
        <v>16</v>
      </c>
      <c r="I54" s="27">
        <f t="shared" si="0"/>
        <v>12</v>
      </c>
      <c r="J54" s="27">
        <f t="shared" si="0"/>
        <v>5</v>
      </c>
      <c r="K54" s="27">
        <f t="shared" si="0"/>
        <v>9</v>
      </c>
      <c r="L54" s="27">
        <f t="shared" si="0"/>
        <v>15</v>
      </c>
      <c r="M54" s="27">
        <f t="shared" si="0"/>
        <v>11</v>
      </c>
      <c r="N54" s="27">
        <f t="shared" si="0"/>
        <v>5</v>
      </c>
      <c r="O54" s="27">
        <f t="shared" si="0"/>
        <v>0</v>
      </c>
      <c r="P54" s="27">
        <f t="shared" si="0"/>
        <v>1</v>
      </c>
      <c r="Q54" s="27">
        <f t="shared" si="0"/>
        <v>1</v>
      </c>
    </row>
  </sheetData>
  <mergeCells count="5">
    <mergeCell ref="A1:Q1"/>
    <mergeCell ref="C2:G2"/>
    <mergeCell ref="H2:J2"/>
    <mergeCell ref="K2:O2"/>
    <mergeCell ref="P2: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8" zoomScale="80" zoomScaleNormal="80" workbookViewId="0">
      <selection activeCell="H1" sqref="H1:M23"/>
    </sheetView>
  </sheetViews>
  <sheetFormatPr baseColWidth="10" defaultRowHeight="12" x14ac:dyDescent="0.2"/>
  <cols>
    <col min="1" max="1" width="33.7109375" style="79" customWidth="1"/>
    <col min="2" max="3" width="5.7109375" style="79" customWidth="1"/>
    <col min="4" max="4" width="34.5703125" style="79" customWidth="1"/>
    <col min="5" max="7" width="5.7109375" style="79" customWidth="1"/>
    <col min="8" max="8" width="33.7109375" style="79" customWidth="1"/>
    <col min="9" max="10" width="5.7109375" style="83" customWidth="1"/>
    <col min="11" max="11" width="33.7109375" style="79" customWidth="1"/>
    <col min="12" max="13" width="5.7109375" style="83" customWidth="1"/>
    <col min="14" max="16384" width="11.42578125" style="79"/>
  </cols>
  <sheetData>
    <row r="1" spans="1:13" ht="24.75" customHeight="1" x14ac:dyDescent="0.2">
      <c r="A1" s="88" t="s">
        <v>351</v>
      </c>
      <c r="B1" s="64" t="s">
        <v>327</v>
      </c>
      <c r="C1" s="64" t="s">
        <v>329</v>
      </c>
      <c r="D1" s="88" t="s">
        <v>351</v>
      </c>
      <c r="E1" s="64" t="s">
        <v>327</v>
      </c>
      <c r="F1" s="64" t="s">
        <v>329</v>
      </c>
      <c r="G1" s="66"/>
      <c r="H1" s="88" t="s">
        <v>351</v>
      </c>
      <c r="I1" s="64" t="s">
        <v>327</v>
      </c>
      <c r="J1" s="64" t="s">
        <v>329</v>
      </c>
      <c r="K1" s="88" t="s">
        <v>351</v>
      </c>
      <c r="L1" s="64" t="s">
        <v>327</v>
      </c>
      <c r="M1" s="64" t="s">
        <v>329</v>
      </c>
    </row>
    <row r="2" spans="1:13" s="90" customFormat="1" ht="23.25" customHeight="1" x14ac:dyDescent="0.2">
      <c r="A2" s="87" t="s">
        <v>311</v>
      </c>
      <c r="B2" s="57"/>
      <c r="C2" s="57"/>
      <c r="D2" s="97" t="s">
        <v>249</v>
      </c>
      <c r="E2" s="57">
        <v>1</v>
      </c>
      <c r="F2" s="67">
        <f t="shared" ref="F2:F8" si="0">E2*100/39</f>
        <v>2.5641025641025643</v>
      </c>
      <c r="G2" s="67"/>
      <c r="H2" s="98" t="s">
        <v>324</v>
      </c>
      <c r="I2" s="57"/>
      <c r="J2" s="67"/>
      <c r="K2" s="110" t="s">
        <v>346</v>
      </c>
      <c r="L2" s="108"/>
      <c r="M2" s="111"/>
    </row>
    <row r="3" spans="1:13" s="90" customFormat="1" ht="23.25" customHeight="1" x14ac:dyDescent="0.2">
      <c r="A3" s="87" t="s">
        <v>364</v>
      </c>
      <c r="B3" s="57"/>
      <c r="C3" s="57"/>
      <c r="D3" s="97" t="s">
        <v>182</v>
      </c>
      <c r="E3" s="57">
        <v>1</v>
      </c>
      <c r="F3" s="67">
        <f t="shared" si="0"/>
        <v>2.5641025641025643</v>
      </c>
      <c r="G3" s="67"/>
      <c r="H3" s="98" t="s">
        <v>324</v>
      </c>
      <c r="I3" s="57"/>
      <c r="J3" s="67"/>
      <c r="K3" s="110" t="s">
        <v>268</v>
      </c>
      <c r="L3" s="108"/>
      <c r="M3" s="108"/>
    </row>
    <row r="4" spans="1:13" s="90" customFormat="1" ht="23.25" customHeight="1" x14ac:dyDescent="0.2">
      <c r="A4" s="96" t="s">
        <v>332</v>
      </c>
      <c r="B4" s="57">
        <v>16</v>
      </c>
      <c r="C4" s="67">
        <f>B4*100/38</f>
        <v>42.10526315789474</v>
      </c>
      <c r="D4" s="97" t="s">
        <v>253</v>
      </c>
      <c r="E4" s="57">
        <v>1</v>
      </c>
      <c r="F4" s="67">
        <f t="shared" si="0"/>
        <v>2.5641025641025643</v>
      </c>
      <c r="G4" s="67"/>
      <c r="H4" s="98" t="s">
        <v>361</v>
      </c>
      <c r="I4" s="57"/>
      <c r="J4" s="67"/>
      <c r="K4" s="97" t="s">
        <v>257</v>
      </c>
      <c r="L4" s="57">
        <v>20</v>
      </c>
      <c r="M4" s="67">
        <f>L4*100/38</f>
        <v>52.631578947368418</v>
      </c>
    </row>
    <row r="5" spans="1:13" s="90" customFormat="1" ht="23.25" customHeight="1" x14ac:dyDescent="0.2">
      <c r="A5" s="96" t="s">
        <v>149</v>
      </c>
      <c r="B5" s="57">
        <v>4</v>
      </c>
      <c r="C5" s="67">
        <f>B5*100/38</f>
        <v>10.526315789473685</v>
      </c>
      <c r="D5" s="97" t="s">
        <v>173</v>
      </c>
      <c r="E5" s="57">
        <v>1</v>
      </c>
      <c r="F5" s="67">
        <f t="shared" si="0"/>
        <v>2.5641025641025643</v>
      </c>
      <c r="G5" s="67"/>
      <c r="H5" s="97" t="s">
        <v>184</v>
      </c>
      <c r="I5" s="57">
        <v>2</v>
      </c>
      <c r="J5" s="67">
        <f>I5*100/38</f>
        <v>5.2631578947368425</v>
      </c>
      <c r="K5" s="97" t="s">
        <v>258</v>
      </c>
      <c r="L5" s="57">
        <v>2</v>
      </c>
      <c r="M5" s="67">
        <f t="shared" ref="M5:M6" si="1">L5*100/38</f>
        <v>5.2631578947368425</v>
      </c>
    </row>
    <row r="6" spans="1:13" s="90" customFormat="1" ht="23.25" customHeight="1" x14ac:dyDescent="0.2">
      <c r="A6" s="96" t="s">
        <v>331</v>
      </c>
      <c r="B6" s="57">
        <v>3</v>
      </c>
      <c r="C6" s="67">
        <f>B6*100/38</f>
        <v>7.8947368421052628</v>
      </c>
      <c r="D6" s="97" t="s">
        <v>129</v>
      </c>
      <c r="E6" s="57">
        <v>1</v>
      </c>
      <c r="F6" s="67">
        <f t="shared" si="0"/>
        <v>2.5641025641025643</v>
      </c>
      <c r="G6" s="67"/>
      <c r="H6" s="97" t="s">
        <v>192</v>
      </c>
      <c r="I6" s="57">
        <v>2</v>
      </c>
      <c r="J6" s="67">
        <f>I6*100/38</f>
        <v>5.2631578947368425</v>
      </c>
      <c r="K6" s="97" t="s">
        <v>206</v>
      </c>
      <c r="L6" s="57">
        <v>1</v>
      </c>
      <c r="M6" s="67">
        <f t="shared" si="1"/>
        <v>2.6315789473684212</v>
      </c>
    </row>
    <row r="7" spans="1:13" s="90" customFormat="1" ht="23.25" customHeight="1" x14ac:dyDescent="0.2">
      <c r="A7" s="96" t="s">
        <v>164</v>
      </c>
      <c r="B7" s="57">
        <v>2</v>
      </c>
      <c r="C7" s="67">
        <f>B7*100/38</f>
        <v>5.2631578947368425</v>
      </c>
      <c r="D7" s="97" t="s">
        <v>222</v>
      </c>
      <c r="E7" s="57">
        <v>1</v>
      </c>
      <c r="F7" s="67">
        <f t="shared" si="0"/>
        <v>2.5641025641025643</v>
      </c>
      <c r="G7" s="67"/>
      <c r="H7" s="97" t="s">
        <v>218</v>
      </c>
      <c r="I7" s="57">
        <v>1</v>
      </c>
      <c r="J7" s="67">
        <f>I7*100/38</f>
        <v>2.6315789473684212</v>
      </c>
      <c r="K7" s="89" t="s">
        <v>347</v>
      </c>
      <c r="L7" s="108"/>
      <c r="M7" s="108"/>
    </row>
    <row r="8" spans="1:13" s="90" customFormat="1" ht="23.25" customHeight="1" x14ac:dyDescent="0.2">
      <c r="A8" s="96" t="s">
        <v>219</v>
      </c>
      <c r="B8" s="57">
        <v>2</v>
      </c>
      <c r="C8" s="67">
        <f>B8*100/38</f>
        <v>5.2631578947368425</v>
      </c>
      <c r="D8" s="97" t="s">
        <v>348</v>
      </c>
      <c r="E8" s="57">
        <v>1</v>
      </c>
      <c r="F8" s="67">
        <f t="shared" si="0"/>
        <v>2.5641025641025643</v>
      </c>
      <c r="G8" s="67"/>
      <c r="H8" s="98" t="s">
        <v>360</v>
      </c>
      <c r="I8" s="57"/>
      <c r="J8" s="67"/>
      <c r="K8" s="89" t="s">
        <v>241</v>
      </c>
      <c r="L8" s="108"/>
      <c r="M8" s="108"/>
    </row>
    <row r="9" spans="1:13" s="90" customFormat="1" ht="23.25" customHeight="1" x14ac:dyDescent="0.2">
      <c r="A9" s="87" t="s">
        <v>320</v>
      </c>
      <c r="B9" s="57"/>
      <c r="C9" s="67"/>
      <c r="D9" s="110" t="s">
        <v>312</v>
      </c>
      <c r="E9" s="108"/>
      <c r="F9" s="108"/>
      <c r="G9" s="67"/>
      <c r="H9" s="97" t="s">
        <v>137</v>
      </c>
      <c r="I9" s="57">
        <v>13</v>
      </c>
      <c r="J9" s="67">
        <f>I9*100/38</f>
        <v>34.210526315789473</v>
      </c>
      <c r="K9" s="97" t="s">
        <v>242</v>
      </c>
      <c r="L9" s="57">
        <v>10</v>
      </c>
      <c r="M9" s="67">
        <f t="shared" ref="M9:M15" si="2">L9*100/38</f>
        <v>26.315789473684209</v>
      </c>
    </row>
    <row r="10" spans="1:13" s="90" customFormat="1" ht="23.25" customHeight="1" x14ac:dyDescent="0.2">
      <c r="A10" s="87" t="s">
        <v>352</v>
      </c>
      <c r="B10" s="57"/>
      <c r="C10" s="67"/>
      <c r="D10" s="110" t="s">
        <v>269</v>
      </c>
      <c r="E10" s="108"/>
      <c r="F10" s="108"/>
      <c r="G10" s="67"/>
      <c r="H10" s="97" t="s">
        <v>179</v>
      </c>
      <c r="I10" s="57">
        <v>2</v>
      </c>
      <c r="J10" s="67">
        <f>I10*100/38</f>
        <v>5.2631578947368425</v>
      </c>
      <c r="K10" s="97" t="s">
        <v>245</v>
      </c>
      <c r="L10" s="57">
        <v>2</v>
      </c>
      <c r="M10" s="67">
        <f t="shared" si="2"/>
        <v>5.2631578947368425</v>
      </c>
    </row>
    <row r="11" spans="1:13" s="90" customFormat="1" ht="23.25" customHeight="1" x14ac:dyDescent="0.2">
      <c r="A11" s="96" t="s">
        <v>178</v>
      </c>
      <c r="B11" s="57">
        <v>1</v>
      </c>
      <c r="C11" s="67">
        <f>B11*100/38</f>
        <v>2.6315789473684212</v>
      </c>
      <c r="D11" s="97" t="s">
        <v>224</v>
      </c>
      <c r="E11" s="57">
        <v>8</v>
      </c>
      <c r="F11" s="67">
        <f>E11*100/38</f>
        <v>21.05263157894737</v>
      </c>
      <c r="G11" s="67"/>
      <c r="H11" s="97" t="s">
        <v>144</v>
      </c>
      <c r="I11" s="57">
        <v>1</v>
      </c>
      <c r="J11" s="67">
        <f>I11*100/38</f>
        <v>2.6315789473684212</v>
      </c>
      <c r="K11" s="97" t="s">
        <v>139</v>
      </c>
      <c r="L11" s="57">
        <v>1</v>
      </c>
      <c r="M11" s="67">
        <f t="shared" si="2"/>
        <v>2.6315789473684212</v>
      </c>
    </row>
    <row r="12" spans="1:13" s="90" customFormat="1" ht="23.25" customHeight="1" x14ac:dyDescent="0.2">
      <c r="A12" s="96" t="s">
        <v>199</v>
      </c>
      <c r="B12" s="57">
        <v>1</v>
      </c>
      <c r="C12" s="67">
        <f>B12*100/38</f>
        <v>2.6315789473684212</v>
      </c>
      <c r="D12" s="97" t="s">
        <v>167</v>
      </c>
      <c r="E12" s="57">
        <v>3</v>
      </c>
      <c r="F12" s="67">
        <f t="shared" ref="F12:F22" si="3">E12*100/38</f>
        <v>7.8947368421052628</v>
      </c>
      <c r="G12" s="67"/>
      <c r="H12" s="97" t="s">
        <v>169</v>
      </c>
      <c r="I12" s="57">
        <v>1</v>
      </c>
      <c r="J12" s="67">
        <f>I12*100/38</f>
        <v>2.6315789473684212</v>
      </c>
      <c r="K12" s="97" t="s">
        <v>244</v>
      </c>
      <c r="L12" s="57">
        <v>1</v>
      </c>
      <c r="M12" s="67">
        <f t="shared" si="2"/>
        <v>2.6315789473684212</v>
      </c>
    </row>
    <row r="13" spans="1:13" s="90" customFormat="1" ht="23.25" customHeight="1" x14ac:dyDescent="0.2">
      <c r="A13" s="87" t="s">
        <v>266</v>
      </c>
      <c r="B13" s="108"/>
      <c r="C13" s="108"/>
      <c r="D13" s="97" t="s">
        <v>205</v>
      </c>
      <c r="E13" s="57">
        <v>2</v>
      </c>
      <c r="F13" s="67">
        <f t="shared" si="3"/>
        <v>5.2631578947368425</v>
      </c>
      <c r="G13" s="108"/>
      <c r="H13" s="107" t="s">
        <v>166</v>
      </c>
      <c r="I13" s="70">
        <v>1</v>
      </c>
      <c r="J13" s="73">
        <f>I13*100/38</f>
        <v>2.6315789473684212</v>
      </c>
      <c r="K13" s="97" t="s">
        <v>120</v>
      </c>
      <c r="L13" s="57">
        <v>1</v>
      </c>
      <c r="M13" s="67">
        <f t="shared" si="2"/>
        <v>2.6315789473684212</v>
      </c>
    </row>
    <row r="14" spans="1:13" s="90" customFormat="1" ht="23.25" customHeight="1" x14ac:dyDescent="0.2">
      <c r="A14" s="97" t="s">
        <v>252</v>
      </c>
      <c r="B14" s="57">
        <v>13</v>
      </c>
      <c r="C14" s="67">
        <f>B14*100/39</f>
        <v>33.333333333333336</v>
      </c>
      <c r="D14" s="97" t="s">
        <v>349</v>
      </c>
      <c r="E14" s="57">
        <v>1</v>
      </c>
      <c r="F14" s="67">
        <f t="shared" si="3"/>
        <v>2.6315789473684212</v>
      </c>
      <c r="G14" s="108"/>
      <c r="H14" s="110" t="s">
        <v>366</v>
      </c>
      <c r="I14" s="70"/>
      <c r="J14" s="73"/>
      <c r="K14" s="97" t="s">
        <v>243</v>
      </c>
      <c r="L14" s="57">
        <v>1</v>
      </c>
      <c r="M14" s="67">
        <f t="shared" si="2"/>
        <v>2.6315789473684212</v>
      </c>
    </row>
    <row r="15" spans="1:13" s="90" customFormat="1" ht="23.25" customHeight="1" x14ac:dyDescent="0.2">
      <c r="A15" s="97" t="s">
        <v>255</v>
      </c>
      <c r="B15" s="57">
        <v>6</v>
      </c>
      <c r="C15" s="67">
        <f t="shared" ref="C15:C23" si="4">B15*100/39</f>
        <v>15.384615384615385</v>
      </c>
      <c r="D15" s="97" t="s">
        <v>305</v>
      </c>
      <c r="E15" s="57">
        <v>1</v>
      </c>
      <c r="F15" s="67">
        <f>E15*100/38</f>
        <v>2.6315789473684212</v>
      </c>
      <c r="G15" s="67"/>
      <c r="H15" s="110" t="s">
        <v>126</v>
      </c>
      <c r="I15" s="70"/>
      <c r="J15" s="73"/>
      <c r="K15" s="97" t="s">
        <v>246</v>
      </c>
      <c r="L15" s="57">
        <v>1</v>
      </c>
      <c r="M15" s="67">
        <f t="shared" si="2"/>
        <v>2.6315789473684212</v>
      </c>
    </row>
    <row r="16" spans="1:13" s="90" customFormat="1" ht="23.25" customHeight="1" x14ac:dyDescent="0.2">
      <c r="A16" s="97" t="s">
        <v>250</v>
      </c>
      <c r="B16" s="57">
        <v>2</v>
      </c>
      <c r="C16" s="67">
        <f t="shared" si="4"/>
        <v>5.1282051282051286</v>
      </c>
      <c r="D16" s="97" t="s">
        <v>262</v>
      </c>
      <c r="E16" s="57">
        <v>1</v>
      </c>
      <c r="F16" s="67">
        <f t="shared" si="3"/>
        <v>2.6315789473684212</v>
      </c>
      <c r="G16" s="67"/>
      <c r="H16" s="107" t="s">
        <v>127</v>
      </c>
      <c r="I16" s="70">
        <v>1</v>
      </c>
      <c r="J16" s="73">
        <f>I16*100/38</f>
        <v>2.6315789473684212</v>
      </c>
      <c r="K16" s="110" t="s">
        <v>353</v>
      </c>
      <c r="L16" s="108"/>
      <c r="M16" s="108"/>
    </row>
    <row r="17" spans="1:13" s="90" customFormat="1" ht="23.25" customHeight="1" x14ac:dyDescent="0.2">
      <c r="A17" s="97" t="s">
        <v>116</v>
      </c>
      <c r="B17" s="57">
        <v>2</v>
      </c>
      <c r="C17" s="67">
        <f t="shared" si="4"/>
        <v>5.1282051282051286</v>
      </c>
      <c r="D17" s="97" t="s">
        <v>306</v>
      </c>
      <c r="E17" s="57">
        <v>1</v>
      </c>
      <c r="F17" s="67">
        <f t="shared" si="3"/>
        <v>2.6315789473684212</v>
      </c>
      <c r="G17" s="67"/>
      <c r="H17" s="98" t="s">
        <v>367</v>
      </c>
      <c r="I17" s="57"/>
      <c r="J17" s="67"/>
      <c r="K17" s="96" t="s">
        <v>146</v>
      </c>
      <c r="L17" s="57">
        <v>7</v>
      </c>
      <c r="M17" s="67">
        <f>L17*100/38</f>
        <v>18.421052631578949</v>
      </c>
    </row>
    <row r="18" spans="1:13" s="90" customFormat="1" ht="23.25" customHeight="1" x14ac:dyDescent="0.2">
      <c r="A18" s="97" t="s">
        <v>212</v>
      </c>
      <c r="B18" s="57">
        <v>1</v>
      </c>
      <c r="C18" s="67">
        <f t="shared" si="4"/>
        <v>2.5641025641025643</v>
      </c>
      <c r="D18" s="97" t="s">
        <v>220</v>
      </c>
      <c r="E18" s="57">
        <v>1</v>
      </c>
      <c r="F18" s="67">
        <f t="shared" si="3"/>
        <v>2.6315789473684212</v>
      </c>
      <c r="G18" s="108"/>
      <c r="H18" s="97" t="s">
        <v>156</v>
      </c>
      <c r="I18" s="57">
        <v>10</v>
      </c>
      <c r="J18" s="67">
        <f t="shared" ref="J18:J23" si="5">I18*100/38</f>
        <v>26.315789473684209</v>
      </c>
      <c r="K18" s="96" t="s">
        <v>166</v>
      </c>
      <c r="L18" s="57">
        <v>1</v>
      </c>
      <c r="M18" s="67">
        <f>L18*100/38</f>
        <v>2.6315789473684212</v>
      </c>
    </row>
    <row r="19" spans="1:13" s="90" customFormat="1" ht="23.25" customHeight="1" x14ac:dyDescent="0.2">
      <c r="A19" s="97" t="s">
        <v>256</v>
      </c>
      <c r="B19" s="57">
        <v>1</v>
      </c>
      <c r="C19" s="67">
        <f t="shared" si="4"/>
        <v>2.5641025641025643</v>
      </c>
      <c r="D19" s="97" t="s">
        <v>263</v>
      </c>
      <c r="E19" s="57">
        <v>1</v>
      </c>
      <c r="F19" s="67">
        <f t="shared" si="3"/>
        <v>2.6315789473684212</v>
      </c>
      <c r="G19" s="108"/>
      <c r="H19" s="97" t="s">
        <v>217</v>
      </c>
      <c r="I19" s="57">
        <v>3</v>
      </c>
      <c r="J19" s="67">
        <f t="shared" si="5"/>
        <v>7.8947368421052628</v>
      </c>
      <c r="K19" s="96" t="s">
        <v>185</v>
      </c>
      <c r="L19" s="57">
        <v>1</v>
      </c>
      <c r="M19" s="67">
        <f>L19*100/38</f>
        <v>2.6315789473684212</v>
      </c>
    </row>
    <row r="20" spans="1:13" s="90" customFormat="1" ht="23.25" customHeight="1" x14ac:dyDescent="0.2">
      <c r="A20" s="97" t="s">
        <v>170</v>
      </c>
      <c r="B20" s="57">
        <v>1</v>
      </c>
      <c r="C20" s="67">
        <f t="shared" si="4"/>
        <v>2.5641025641025643</v>
      </c>
      <c r="D20" s="97" t="s">
        <v>260</v>
      </c>
      <c r="E20" s="57">
        <v>1</v>
      </c>
      <c r="F20" s="67">
        <f t="shared" si="3"/>
        <v>2.6315789473684212</v>
      </c>
      <c r="G20" s="67"/>
      <c r="H20" s="97" t="s">
        <v>226</v>
      </c>
      <c r="I20" s="57">
        <v>2</v>
      </c>
      <c r="J20" s="67">
        <f t="shared" si="5"/>
        <v>5.2631578947368425</v>
      </c>
      <c r="K20" s="96" t="s">
        <v>315</v>
      </c>
      <c r="L20" s="57">
        <v>1</v>
      </c>
      <c r="M20" s="67">
        <f>L20*100/38</f>
        <v>2.6315789473684212</v>
      </c>
    </row>
    <row r="21" spans="1:13" s="90" customFormat="1" ht="23.25" customHeight="1" x14ac:dyDescent="0.2">
      <c r="A21" s="97" t="s">
        <v>176</v>
      </c>
      <c r="B21" s="57">
        <v>1</v>
      </c>
      <c r="C21" s="67">
        <f t="shared" si="4"/>
        <v>2.5641025641025643</v>
      </c>
      <c r="D21" s="97" t="s">
        <v>264</v>
      </c>
      <c r="E21" s="57">
        <v>1</v>
      </c>
      <c r="F21" s="67">
        <f t="shared" si="3"/>
        <v>2.6315789473684212</v>
      </c>
      <c r="G21" s="67"/>
      <c r="H21" s="97" t="s">
        <v>350</v>
      </c>
      <c r="I21" s="57">
        <v>1</v>
      </c>
      <c r="J21" s="67">
        <f t="shared" si="5"/>
        <v>2.6315789473684212</v>
      </c>
      <c r="K21" s="87" t="s">
        <v>354</v>
      </c>
      <c r="L21" s="57"/>
      <c r="M21" s="67"/>
    </row>
    <row r="22" spans="1:13" s="90" customFormat="1" ht="23.25" customHeight="1" x14ac:dyDescent="0.2">
      <c r="A22" s="97" t="s">
        <v>254</v>
      </c>
      <c r="B22" s="57">
        <v>1</v>
      </c>
      <c r="C22" s="67">
        <f t="shared" si="4"/>
        <v>2.5641025641025643</v>
      </c>
      <c r="D22" s="107" t="s">
        <v>261</v>
      </c>
      <c r="E22" s="57">
        <v>1</v>
      </c>
      <c r="F22" s="67">
        <f t="shared" si="3"/>
        <v>2.6315789473684212</v>
      </c>
      <c r="G22" s="67"/>
      <c r="H22" s="97" t="s">
        <v>143</v>
      </c>
      <c r="I22" s="57">
        <v>1</v>
      </c>
      <c r="J22" s="67">
        <f t="shared" si="5"/>
        <v>2.6315789473684212</v>
      </c>
      <c r="K22" s="97" t="s">
        <v>125</v>
      </c>
      <c r="L22" s="57">
        <v>1</v>
      </c>
      <c r="M22" s="67">
        <f>L22*100/38</f>
        <v>2.6315789473684212</v>
      </c>
    </row>
    <row r="23" spans="1:13" s="90" customFormat="1" ht="23.25" customHeight="1" x14ac:dyDescent="0.2">
      <c r="A23" s="112" t="s">
        <v>155</v>
      </c>
      <c r="B23" s="61">
        <v>1</v>
      </c>
      <c r="C23" s="68">
        <f t="shared" si="4"/>
        <v>2.5641025641025643</v>
      </c>
      <c r="D23" s="113"/>
      <c r="E23" s="113"/>
      <c r="F23" s="113"/>
      <c r="G23" s="67"/>
      <c r="H23" s="92" t="s">
        <v>213</v>
      </c>
      <c r="I23" s="61">
        <v>1</v>
      </c>
      <c r="J23" s="68">
        <f t="shared" si="5"/>
        <v>2.6315789473684212</v>
      </c>
      <c r="K23" s="113"/>
      <c r="L23" s="113"/>
      <c r="M23" s="113"/>
    </row>
    <row r="24" spans="1:13" s="90" customFormat="1" ht="23.25" customHeight="1" x14ac:dyDescent="0.2">
      <c r="G24" s="67"/>
      <c r="H24" s="97"/>
      <c r="I24" s="57"/>
      <c r="J24" s="67"/>
      <c r="K24" s="97"/>
      <c r="L24" s="57"/>
      <c r="M24" s="67"/>
    </row>
    <row r="25" spans="1:13" s="90" customFormat="1" ht="23.25" customHeight="1" x14ac:dyDescent="0.2">
      <c r="G25" s="67"/>
      <c r="K25" s="97"/>
      <c r="L25" s="57"/>
      <c r="M25" s="67"/>
    </row>
    <row r="26" spans="1:13" s="90" customFormat="1" ht="23.25" customHeight="1" x14ac:dyDescent="0.2">
      <c r="G26" s="67"/>
      <c r="K26" s="97"/>
      <c r="L26" s="57"/>
      <c r="M26" s="67"/>
    </row>
    <row r="27" spans="1:13" s="90" customFormat="1" ht="23.25" customHeight="1" x14ac:dyDescent="0.2">
      <c r="G27" s="108"/>
      <c r="K27" s="98"/>
      <c r="L27" s="57"/>
      <c r="M27" s="67"/>
    </row>
    <row r="28" spans="1:13" s="90" customFormat="1" ht="23.25" customHeight="1" x14ac:dyDescent="0.2">
      <c r="G28" s="67"/>
      <c r="K28" s="97"/>
      <c r="L28" s="57"/>
      <c r="M28" s="67"/>
    </row>
    <row r="29" spans="1:13" s="90" customFormat="1" ht="23.25" customHeight="1" x14ac:dyDescent="0.2">
      <c r="G29" s="67"/>
      <c r="K29" s="97"/>
      <c r="L29" s="57"/>
      <c r="M29" s="67"/>
    </row>
    <row r="30" spans="1:13" s="90" customFormat="1" ht="23.25" customHeight="1" x14ac:dyDescent="0.2">
      <c r="G30" s="67"/>
      <c r="K30" s="98"/>
      <c r="L30" s="57"/>
      <c r="M30" s="67"/>
    </row>
    <row r="31" spans="1:13" s="90" customFormat="1" ht="23.25" customHeight="1" x14ac:dyDescent="0.2">
      <c r="G31" s="67"/>
      <c r="K31" s="97"/>
      <c r="L31" s="57"/>
      <c r="M31" s="67"/>
    </row>
    <row r="32" spans="1:13" s="90" customFormat="1" ht="23.25" customHeight="1" x14ac:dyDescent="0.2">
      <c r="G32" s="67"/>
      <c r="K32" s="97"/>
      <c r="L32" s="57"/>
      <c r="M32" s="67"/>
    </row>
    <row r="33" spans="1:13" s="90" customFormat="1" ht="23.25" customHeight="1" x14ac:dyDescent="0.2">
      <c r="G33" s="67"/>
      <c r="K33" s="98"/>
      <c r="L33" s="57"/>
      <c r="M33" s="67"/>
    </row>
    <row r="34" spans="1:13" s="90" customFormat="1" ht="23.25" customHeight="1" x14ac:dyDescent="0.2">
      <c r="D34" s="108"/>
      <c r="E34" s="108"/>
      <c r="F34" s="108"/>
      <c r="G34" s="108"/>
      <c r="K34" s="98"/>
      <c r="L34" s="57"/>
      <c r="M34" s="67"/>
    </row>
    <row r="35" spans="1:13" s="90" customFormat="1" ht="23.25" customHeight="1" x14ac:dyDescent="0.2">
      <c r="D35" s="108"/>
      <c r="E35" s="108"/>
      <c r="F35" s="108"/>
      <c r="G35" s="108"/>
      <c r="K35" s="97"/>
      <c r="L35" s="57"/>
      <c r="M35" s="67"/>
    </row>
    <row r="36" spans="1:13" s="90" customFormat="1" ht="23.25" customHeight="1" x14ac:dyDescent="0.2">
      <c r="D36" s="108"/>
      <c r="E36" s="108"/>
      <c r="F36" s="108"/>
      <c r="G36" s="108"/>
      <c r="K36" s="97"/>
      <c r="L36" s="57"/>
      <c r="M36" s="67"/>
    </row>
    <row r="37" spans="1:13" s="90" customFormat="1" ht="23.25" customHeight="1" x14ac:dyDescent="0.2">
      <c r="D37" s="108"/>
      <c r="E37" s="108"/>
      <c r="F37" s="108"/>
      <c r="G37" s="108"/>
      <c r="K37" s="97"/>
      <c r="L37" s="57"/>
      <c r="M37" s="67"/>
    </row>
    <row r="38" spans="1:13" s="90" customFormat="1" ht="23.25" customHeight="1" x14ac:dyDescent="0.2">
      <c r="D38" s="108"/>
      <c r="E38" s="108"/>
      <c r="F38" s="108"/>
      <c r="G38" s="108"/>
      <c r="K38" s="98"/>
      <c r="L38" s="57"/>
      <c r="M38" s="67"/>
    </row>
    <row r="39" spans="1:13" s="90" customFormat="1" ht="23.25" customHeight="1" x14ac:dyDescent="0.2">
      <c r="D39" s="108"/>
      <c r="E39" s="108"/>
      <c r="F39" s="108"/>
      <c r="G39" s="108"/>
      <c r="K39" s="97"/>
      <c r="L39" s="57"/>
      <c r="M39" s="67"/>
    </row>
    <row r="40" spans="1:13" s="90" customFormat="1" ht="23.25" customHeight="1" x14ac:dyDescent="0.2">
      <c r="D40" s="108"/>
      <c r="E40" s="108"/>
      <c r="F40" s="108"/>
      <c r="G40" s="108"/>
      <c r="K40" s="97"/>
      <c r="L40" s="57"/>
      <c r="M40" s="67"/>
    </row>
    <row r="41" spans="1:13" s="90" customFormat="1" ht="23.25" customHeight="1" x14ac:dyDescent="0.2">
      <c r="D41" s="108"/>
      <c r="E41" s="108"/>
      <c r="F41" s="108"/>
      <c r="G41" s="108"/>
      <c r="K41" s="97"/>
      <c r="L41" s="57"/>
      <c r="M41" s="67"/>
    </row>
    <row r="42" spans="1:13" s="90" customFormat="1" ht="23.25" customHeight="1" x14ac:dyDescent="0.2">
      <c r="D42" s="108"/>
      <c r="E42" s="108"/>
      <c r="F42" s="108"/>
      <c r="G42" s="108"/>
      <c r="K42" s="92"/>
      <c r="L42" s="61"/>
      <c r="M42" s="68"/>
    </row>
    <row r="43" spans="1:13" s="90" customFormat="1" ht="23.25" customHeight="1" x14ac:dyDescent="0.2">
      <c r="D43" s="108"/>
      <c r="E43" s="108"/>
      <c r="F43" s="108"/>
      <c r="G43" s="108"/>
      <c r="K43" s="97"/>
      <c r="L43" s="57"/>
      <c r="M43" s="67"/>
    </row>
    <row r="44" spans="1:13" s="90" customFormat="1" ht="23.25" customHeight="1" x14ac:dyDescent="0.2">
      <c r="D44" s="108"/>
      <c r="E44" s="108"/>
      <c r="F44" s="108"/>
      <c r="G44" s="108"/>
      <c r="K44" s="98"/>
      <c r="L44" s="57"/>
      <c r="M44" s="67"/>
    </row>
    <row r="45" spans="1:13" x14ac:dyDescent="0.2">
      <c r="A45" s="108"/>
      <c r="B45" s="108"/>
      <c r="C45" s="108"/>
      <c r="D45" s="108"/>
      <c r="E45" s="108"/>
      <c r="F45" s="108"/>
      <c r="G45" s="108"/>
      <c r="K45" s="98"/>
      <c r="L45" s="57"/>
      <c r="M45" s="67"/>
    </row>
    <row r="46" spans="1:13" x14ac:dyDescent="0.2">
      <c r="A46" s="109"/>
      <c r="B46" s="109"/>
      <c r="C46" s="109"/>
      <c r="D46" s="109"/>
      <c r="E46" s="109"/>
      <c r="F46" s="109"/>
      <c r="G46" s="109"/>
      <c r="K46" s="97"/>
      <c r="L46" s="57"/>
      <c r="M46" s="67"/>
    </row>
    <row r="47" spans="1:13" x14ac:dyDescent="0.2">
      <c r="A47" s="109"/>
      <c r="B47" s="109"/>
      <c r="C47" s="109"/>
      <c r="D47" s="109"/>
      <c r="E47" s="109"/>
      <c r="F47" s="109"/>
      <c r="G47" s="109"/>
      <c r="K47" s="90"/>
      <c r="L47" s="91"/>
      <c r="M47" s="91"/>
    </row>
    <row r="48" spans="1:13" x14ac:dyDescent="0.2">
      <c r="A48" s="109"/>
      <c r="B48" s="109"/>
      <c r="C48" s="109"/>
      <c r="D48" s="109"/>
      <c r="E48" s="109"/>
      <c r="F48" s="109"/>
      <c r="G48" s="109"/>
      <c r="K48" s="90"/>
      <c r="L48" s="91"/>
      <c r="M48" s="91"/>
    </row>
    <row r="49" spans="11:13" x14ac:dyDescent="0.2">
      <c r="K49" s="90"/>
      <c r="L49" s="91"/>
      <c r="M49" s="91"/>
    </row>
    <row r="50" spans="11:13" x14ac:dyDescent="0.2">
      <c r="K50" s="90"/>
      <c r="L50" s="91"/>
      <c r="M50" s="91"/>
    </row>
    <row r="51" spans="11:13" x14ac:dyDescent="0.2">
      <c r="K51" s="90"/>
      <c r="L51" s="91"/>
      <c r="M51" s="91"/>
    </row>
    <row r="52" spans="11:13" x14ac:dyDescent="0.2">
      <c r="K52" s="90"/>
      <c r="L52" s="91"/>
      <c r="M52" s="91"/>
    </row>
    <row r="53" spans="11:13" x14ac:dyDescent="0.2">
      <c r="K53" s="90"/>
      <c r="L53" s="91"/>
      <c r="M53" s="91"/>
    </row>
  </sheetData>
  <pageMargins left="0.70866141732283472" right="0.70866141732283472" top="0.74803149606299213" bottom="0.74803149606299213" header="0.31496062992125984" footer="0.31496062992125984"/>
  <pageSetup scale="90" fitToHeight="0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80" zoomScaleNormal="80" workbookViewId="0">
      <selection activeCell="F29" sqref="A1:F29"/>
    </sheetView>
  </sheetViews>
  <sheetFormatPr baseColWidth="10" defaultRowHeight="12" x14ac:dyDescent="0.2"/>
  <cols>
    <col min="1" max="1" width="33.7109375" style="79" customWidth="1"/>
    <col min="2" max="3" width="5.7109375" style="83" customWidth="1"/>
    <col min="4" max="4" width="33.7109375" style="79" customWidth="1"/>
    <col min="5" max="6" width="5.7109375" style="83" customWidth="1"/>
    <col min="7" max="16384" width="11.42578125" style="79"/>
  </cols>
  <sheetData>
    <row r="1" spans="1:6" ht="24.75" customHeight="1" x14ac:dyDescent="0.2">
      <c r="A1" s="88" t="s">
        <v>351</v>
      </c>
      <c r="B1" s="64" t="s">
        <v>327</v>
      </c>
      <c r="C1" s="64" t="s">
        <v>329</v>
      </c>
      <c r="D1" s="88" t="s">
        <v>351</v>
      </c>
      <c r="E1" s="64" t="s">
        <v>327</v>
      </c>
      <c r="F1" s="64" t="s">
        <v>329</v>
      </c>
    </row>
    <row r="2" spans="1:6" s="90" customFormat="1" ht="23.25" customHeight="1" x14ac:dyDescent="0.2">
      <c r="A2" s="98" t="s">
        <v>317</v>
      </c>
      <c r="B2" s="57"/>
      <c r="C2" s="67"/>
      <c r="D2" s="98" t="s">
        <v>359</v>
      </c>
      <c r="E2" s="57"/>
      <c r="F2" s="67"/>
    </row>
    <row r="3" spans="1:6" s="90" customFormat="1" ht="23.25" customHeight="1" x14ac:dyDescent="0.2">
      <c r="A3" s="98" t="s">
        <v>365</v>
      </c>
      <c r="B3" s="57"/>
      <c r="C3" s="67"/>
      <c r="D3" s="97" t="s">
        <v>187</v>
      </c>
      <c r="E3" s="57">
        <v>1</v>
      </c>
      <c r="F3" s="67">
        <f t="shared" ref="F3:F9" si="0">E3*100/38</f>
        <v>2.6315789473684212</v>
      </c>
    </row>
    <row r="4" spans="1:6" s="90" customFormat="1" ht="23.25" customHeight="1" x14ac:dyDescent="0.2">
      <c r="A4" s="97" t="s">
        <v>149</v>
      </c>
      <c r="B4" s="57">
        <v>3</v>
      </c>
      <c r="C4" s="67">
        <f>B4*100/38</f>
        <v>7.8947368421052628</v>
      </c>
      <c r="D4" s="97" t="s">
        <v>210</v>
      </c>
      <c r="E4" s="57">
        <v>1</v>
      </c>
      <c r="F4" s="67">
        <f t="shared" si="0"/>
        <v>2.6315789473684212</v>
      </c>
    </row>
    <row r="5" spans="1:6" s="90" customFormat="1" ht="23.25" customHeight="1" x14ac:dyDescent="0.2">
      <c r="A5" s="98" t="s">
        <v>355</v>
      </c>
      <c r="B5" s="57"/>
      <c r="C5" s="67"/>
      <c r="D5" s="97" t="s">
        <v>214</v>
      </c>
      <c r="E5" s="57">
        <v>1</v>
      </c>
      <c r="F5" s="67">
        <f t="shared" si="0"/>
        <v>2.6315789473684212</v>
      </c>
    </row>
    <row r="6" spans="1:6" s="90" customFormat="1" ht="23.25" customHeight="1" x14ac:dyDescent="0.2">
      <c r="A6" s="97" t="s">
        <v>202</v>
      </c>
      <c r="B6" s="57">
        <v>2</v>
      </c>
      <c r="C6" s="67">
        <f>B6*100/38</f>
        <v>5.2631578947368425</v>
      </c>
      <c r="D6" s="97" t="s">
        <v>221</v>
      </c>
      <c r="E6" s="57">
        <v>1</v>
      </c>
      <c r="F6" s="67">
        <f t="shared" si="0"/>
        <v>2.6315789473684212</v>
      </c>
    </row>
    <row r="7" spans="1:6" s="90" customFormat="1" ht="23.25" customHeight="1" x14ac:dyDescent="0.2">
      <c r="A7" s="97" t="s">
        <v>117</v>
      </c>
      <c r="B7" s="57">
        <v>1</v>
      </c>
      <c r="C7" s="67">
        <f>B7*100/38</f>
        <v>2.6315789473684212</v>
      </c>
      <c r="D7" s="97" t="s">
        <v>225</v>
      </c>
      <c r="E7" s="57">
        <v>1</v>
      </c>
      <c r="F7" s="67">
        <f t="shared" si="0"/>
        <v>2.6315789473684212</v>
      </c>
    </row>
    <row r="8" spans="1:6" s="90" customFormat="1" ht="23.25" customHeight="1" x14ac:dyDescent="0.2">
      <c r="A8" s="97" t="s">
        <v>207</v>
      </c>
      <c r="B8" s="57">
        <v>1</v>
      </c>
      <c r="C8" s="67">
        <f>B8*100/38</f>
        <v>2.6315789473684212</v>
      </c>
      <c r="D8" s="97" t="s">
        <v>221</v>
      </c>
      <c r="E8" s="57">
        <v>1</v>
      </c>
      <c r="F8" s="67">
        <f t="shared" si="0"/>
        <v>2.6315789473684212</v>
      </c>
    </row>
    <row r="9" spans="1:6" s="90" customFormat="1" ht="23.25" customHeight="1" x14ac:dyDescent="0.2">
      <c r="A9" s="98" t="s">
        <v>356</v>
      </c>
      <c r="B9" s="57"/>
      <c r="C9" s="67"/>
      <c r="D9" s="97" t="s">
        <v>225</v>
      </c>
      <c r="E9" s="57">
        <v>1</v>
      </c>
      <c r="F9" s="67">
        <f t="shared" si="0"/>
        <v>2.6315789473684212</v>
      </c>
    </row>
    <row r="10" spans="1:6" s="90" customFormat="1" ht="23.25" customHeight="1" x14ac:dyDescent="0.2">
      <c r="A10" s="97" t="s">
        <v>168</v>
      </c>
      <c r="B10" s="57">
        <v>4</v>
      </c>
      <c r="C10" s="67">
        <f t="shared" ref="C10:C29" si="1">B10*100/38</f>
        <v>10.526315789473685</v>
      </c>
      <c r="D10" s="98" t="s">
        <v>357</v>
      </c>
      <c r="E10" s="57"/>
      <c r="F10" s="57"/>
    </row>
    <row r="11" spans="1:6" s="90" customFormat="1" ht="23.25" customHeight="1" x14ac:dyDescent="0.2">
      <c r="A11" s="97" t="s">
        <v>208</v>
      </c>
      <c r="B11" s="57">
        <v>4</v>
      </c>
      <c r="C11" s="67">
        <f t="shared" si="1"/>
        <v>10.526315789473685</v>
      </c>
      <c r="D11" s="97" t="s">
        <v>230</v>
      </c>
      <c r="E11" s="57">
        <v>8</v>
      </c>
      <c r="F11" s="67">
        <f t="shared" ref="F11:F21" si="2">E11*100/39</f>
        <v>20.512820512820515</v>
      </c>
    </row>
    <row r="12" spans="1:6" s="90" customFormat="1" ht="23.25" customHeight="1" x14ac:dyDescent="0.2">
      <c r="A12" s="97" t="s">
        <v>186</v>
      </c>
      <c r="B12" s="57">
        <v>2</v>
      </c>
      <c r="C12" s="67">
        <f t="shared" si="1"/>
        <v>5.2631578947368425</v>
      </c>
      <c r="D12" s="97" t="s">
        <v>138</v>
      </c>
      <c r="E12" s="57">
        <v>2</v>
      </c>
      <c r="F12" s="67">
        <f t="shared" si="2"/>
        <v>5.1282051282051286</v>
      </c>
    </row>
    <row r="13" spans="1:6" s="90" customFormat="1" ht="23.25" customHeight="1" x14ac:dyDescent="0.2">
      <c r="A13" s="97" t="s">
        <v>190</v>
      </c>
      <c r="B13" s="57">
        <v>2</v>
      </c>
      <c r="C13" s="67">
        <f t="shared" si="1"/>
        <v>5.2631578947368425</v>
      </c>
      <c r="D13" s="97" t="s">
        <v>201</v>
      </c>
      <c r="E13" s="57">
        <v>1</v>
      </c>
      <c r="F13" s="67">
        <f t="shared" si="2"/>
        <v>2.5641025641025643</v>
      </c>
    </row>
    <row r="14" spans="1:6" s="90" customFormat="1" ht="23.25" customHeight="1" x14ac:dyDescent="0.2">
      <c r="A14" s="97" t="s">
        <v>122</v>
      </c>
      <c r="B14" s="57">
        <v>1</v>
      </c>
      <c r="C14" s="67">
        <f t="shared" si="1"/>
        <v>2.6315789473684212</v>
      </c>
      <c r="D14" s="97" t="s">
        <v>231</v>
      </c>
      <c r="E14" s="57">
        <v>1</v>
      </c>
      <c r="F14" s="67">
        <f t="shared" si="2"/>
        <v>2.5641025641025643</v>
      </c>
    </row>
    <row r="15" spans="1:6" s="90" customFormat="1" ht="23.25" customHeight="1" x14ac:dyDescent="0.2">
      <c r="A15" s="97" t="s">
        <v>319</v>
      </c>
      <c r="B15" s="57">
        <v>1</v>
      </c>
      <c r="C15" s="67">
        <f t="shared" si="1"/>
        <v>2.6315789473684212</v>
      </c>
      <c r="D15" s="97" t="s">
        <v>180</v>
      </c>
      <c r="E15" s="57">
        <v>1</v>
      </c>
      <c r="F15" s="67">
        <f t="shared" si="2"/>
        <v>2.5641025641025643</v>
      </c>
    </row>
    <row r="16" spans="1:6" s="90" customFormat="1" ht="23.25" customHeight="1" x14ac:dyDescent="0.2">
      <c r="A16" s="97" t="s">
        <v>158</v>
      </c>
      <c r="B16" s="57">
        <v>1</v>
      </c>
      <c r="C16" s="67">
        <f t="shared" si="1"/>
        <v>2.6315789473684212</v>
      </c>
      <c r="D16" s="97" t="s">
        <v>162</v>
      </c>
      <c r="E16" s="57">
        <v>1</v>
      </c>
      <c r="F16" s="67">
        <f t="shared" si="2"/>
        <v>2.5641025641025643</v>
      </c>
    </row>
    <row r="17" spans="1:6" s="90" customFormat="1" ht="23.25" customHeight="1" x14ac:dyDescent="0.2">
      <c r="A17" s="97" t="s">
        <v>171</v>
      </c>
      <c r="B17" s="57">
        <v>1</v>
      </c>
      <c r="C17" s="67">
        <f t="shared" si="1"/>
        <v>2.6315789473684212</v>
      </c>
      <c r="D17" s="97" t="s">
        <v>229</v>
      </c>
      <c r="E17" s="57">
        <v>1</v>
      </c>
      <c r="F17" s="67">
        <f t="shared" si="2"/>
        <v>2.5641025641025643</v>
      </c>
    </row>
    <row r="18" spans="1:6" s="90" customFormat="1" ht="23.25" customHeight="1" x14ac:dyDescent="0.2">
      <c r="A18" s="97" t="s">
        <v>198</v>
      </c>
      <c r="B18" s="57">
        <v>1</v>
      </c>
      <c r="C18" s="67">
        <f t="shared" si="1"/>
        <v>2.6315789473684212</v>
      </c>
      <c r="D18" s="97" t="s">
        <v>234</v>
      </c>
      <c r="E18" s="57">
        <v>1</v>
      </c>
      <c r="F18" s="67">
        <f t="shared" si="2"/>
        <v>2.5641025641025643</v>
      </c>
    </row>
    <row r="19" spans="1:6" s="90" customFormat="1" ht="23.25" customHeight="1" x14ac:dyDescent="0.2">
      <c r="A19" s="97" t="s">
        <v>215</v>
      </c>
      <c r="B19" s="57">
        <v>1</v>
      </c>
      <c r="C19" s="67">
        <f t="shared" si="1"/>
        <v>2.6315789473684212</v>
      </c>
      <c r="D19" s="97" t="s">
        <v>235</v>
      </c>
      <c r="E19" s="57">
        <v>1</v>
      </c>
      <c r="F19" s="67">
        <f t="shared" si="2"/>
        <v>2.5641025641025643</v>
      </c>
    </row>
    <row r="20" spans="1:6" s="90" customFormat="1" ht="23.25" customHeight="1" x14ac:dyDescent="0.2">
      <c r="A20" s="98" t="s">
        <v>358</v>
      </c>
      <c r="B20" s="57"/>
      <c r="C20" s="67">
        <f t="shared" si="1"/>
        <v>0</v>
      </c>
      <c r="D20" s="97" t="s">
        <v>232</v>
      </c>
      <c r="E20" s="57">
        <v>1</v>
      </c>
      <c r="F20" s="67">
        <f t="shared" si="2"/>
        <v>2.5641025641025643</v>
      </c>
    </row>
    <row r="21" spans="1:6" s="90" customFormat="1" ht="23.25" customHeight="1" x14ac:dyDescent="0.2">
      <c r="A21" s="97" t="s">
        <v>123</v>
      </c>
      <c r="B21" s="57">
        <v>7</v>
      </c>
      <c r="C21" s="67">
        <f t="shared" si="1"/>
        <v>18.421052631578949</v>
      </c>
      <c r="D21" s="97" t="s">
        <v>189</v>
      </c>
      <c r="E21" s="57">
        <v>1</v>
      </c>
      <c r="F21" s="67">
        <f t="shared" si="2"/>
        <v>2.5641025641025643</v>
      </c>
    </row>
    <row r="22" spans="1:6" s="90" customFormat="1" ht="23.25" customHeight="1" x14ac:dyDescent="0.2">
      <c r="A22" s="97" t="s">
        <v>175</v>
      </c>
      <c r="B22" s="57">
        <v>4</v>
      </c>
      <c r="C22" s="67">
        <f t="shared" si="1"/>
        <v>10.526315789473685</v>
      </c>
      <c r="D22" s="98" t="s">
        <v>363</v>
      </c>
      <c r="E22" s="57"/>
      <c r="F22" s="67"/>
    </row>
    <row r="23" spans="1:6" s="90" customFormat="1" ht="23.25" customHeight="1" x14ac:dyDescent="0.2">
      <c r="A23" s="97" t="s">
        <v>159</v>
      </c>
      <c r="B23" s="57">
        <v>2</v>
      </c>
      <c r="C23" s="67">
        <f t="shared" si="1"/>
        <v>5.2631578947368425</v>
      </c>
      <c r="D23" s="97" t="s">
        <v>160</v>
      </c>
      <c r="E23" s="57">
        <v>7</v>
      </c>
      <c r="F23" s="67">
        <f>E23*100/38</f>
        <v>18.421052631578949</v>
      </c>
    </row>
    <row r="24" spans="1:6" s="90" customFormat="1" ht="23.25" customHeight="1" x14ac:dyDescent="0.2">
      <c r="A24" s="97" t="s">
        <v>130</v>
      </c>
      <c r="B24" s="57">
        <v>1</v>
      </c>
      <c r="C24" s="67">
        <f t="shared" si="1"/>
        <v>2.6315789473684212</v>
      </c>
      <c r="D24" s="97" t="s">
        <v>223</v>
      </c>
      <c r="E24" s="57">
        <v>1</v>
      </c>
      <c r="F24" s="67">
        <f>E24*100/38</f>
        <v>2.6315789473684212</v>
      </c>
    </row>
    <row r="25" spans="1:6" s="90" customFormat="1" ht="23.25" customHeight="1" x14ac:dyDescent="0.2">
      <c r="A25" s="97" t="s">
        <v>140</v>
      </c>
      <c r="B25" s="57">
        <v>1</v>
      </c>
      <c r="C25" s="67">
        <f t="shared" si="1"/>
        <v>2.6315789473684212</v>
      </c>
      <c r="D25" s="98" t="s">
        <v>362</v>
      </c>
      <c r="E25" s="57"/>
      <c r="F25" s="67"/>
    </row>
    <row r="26" spans="1:6" s="90" customFormat="1" ht="23.25" customHeight="1" x14ac:dyDescent="0.2">
      <c r="A26" s="97" t="s">
        <v>150</v>
      </c>
      <c r="B26" s="57">
        <v>1</v>
      </c>
      <c r="C26" s="67">
        <f t="shared" si="1"/>
        <v>2.6315789473684212</v>
      </c>
      <c r="D26" s="97" t="s">
        <v>323</v>
      </c>
      <c r="E26" s="57">
        <v>2</v>
      </c>
      <c r="F26" s="67">
        <f>E26*100/38</f>
        <v>5.2631578947368425</v>
      </c>
    </row>
    <row r="27" spans="1:6" s="90" customFormat="1" ht="23.25" customHeight="1" x14ac:dyDescent="0.2">
      <c r="A27" s="97" t="s">
        <v>172</v>
      </c>
      <c r="B27" s="57">
        <v>1</v>
      </c>
      <c r="C27" s="67">
        <f t="shared" si="1"/>
        <v>2.6315789473684212</v>
      </c>
      <c r="D27" s="97" t="s">
        <v>322</v>
      </c>
      <c r="E27" s="57">
        <v>1</v>
      </c>
      <c r="F27" s="67">
        <f>E27*100/38</f>
        <v>2.6315789473684212</v>
      </c>
    </row>
    <row r="28" spans="1:6" s="90" customFormat="1" ht="23.25" customHeight="1" x14ac:dyDescent="0.2">
      <c r="A28" s="97" t="s">
        <v>204</v>
      </c>
      <c r="B28" s="57">
        <v>1</v>
      </c>
      <c r="C28" s="67">
        <f t="shared" si="1"/>
        <v>2.6315789473684212</v>
      </c>
    </row>
    <row r="29" spans="1:6" s="90" customFormat="1" ht="23.25" customHeight="1" x14ac:dyDescent="0.2">
      <c r="A29" s="92" t="s">
        <v>209</v>
      </c>
      <c r="B29" s="61">
        <v>1</v>
      </c>
      <c r="C29" s="68">
        <f t="shared" si="1"/>
        <v>2.6315789473684212</v>
      </c>
      <c r="D29" s="113"/>
      <c r="E29" s="113"/>
      <c r="F29" s="113"/>
    </row>
    <row r="30" spans="1:6" s="90" customFormat="1" ht="23.25" customHeight="1" x14ac:dyDescent="0.2"/>
    <row r="31" spans="1:6" s="90" customFormat="1" ht="23.25" customHeight="1" x14ac:dyDescent="0.2"/>
    <row r="32" spans="1:6" s="90" customFormat="1" ht="23.25" customHeight="1" x14ac:dyDescent="0.2"/>
    <row r="33" spans="1:6" s="90" customFormat="1" ht="23.25" customHeight="1" x14ac:dyDescent="0.2"/>
    <row r="34" spans="1:6" s="90" customFormat="1" ht="23.25" customHeight="1" x14ac:dyDescent="0.2">
      <c r="A34" s="97"/>
      <c r="B34" s="57"/>
      <c r="C34" s="57"/>
    </row>
    <row r="35" spans="1:6" s="90" customFormat="1" ht="23.25" customHeight="1" x14ac:dyDescent="0.2">
      <c r="A35" s="97"/>
      <c r="B35" s="57"/>
      <c r="C35" s="57"/>
    </row>
    <row r="36" spans="1:6" s="90" customFormat="1" ht="23.25" customHeight="1" x14ac:dyDescent="0.2">
      <c r="A36" s="97"/>
      <c r="B36" s="57"/>
      <c r="C36" s="57"/>
    </row>
    <row r="37" spans="1:6" s="90" customFormat="1" ht="23.25" customHeight="1" x14ac:dyDescent="0.2">
      <c r="A37" s="97"/>
      <c r="B37" s="57"/>
      <c r="C37" s="57"/>
      <c r="D37" s="113"/>
      <c r="E37" s="113"/>
      <c r="F37" s="113"/>
    </row>
    <row r="38" spans="1:6" s="90" customFormat="1" ht="23.25" customHeight="1" x14ac:dyDescent="0.2">
      <c r="B38" s="91"/>
      <c r="C38" s="91"/>
      <c r="D38" s="107"/>
      <c r="E38" s="70"/>
      <c r="F38" s="73"/>
    </row>
    <row r="39" spans="1:6" s="90" customFormat="1" ht="23.25" customHeight="1" x14ac:dyDescent="0.2">
      <c r="B39" s="91"/>
      <c r="C39" s="91"/>
      <c r="D39" s="110"/>
      <c r="E39" s="70"/>
      <c r="F39" s="73"/>
    </row>
    <row r="40" spans="1:6" s="90" customFormat="1" ht="23.25" customHeight="1" x14ac:dyDescent="0.2">
      <c r="B40" s="91"/>
      <c r="C40" s="91"/>
      <c r="D40" s="110"/>
      <c r="E40" s="70"/>
      <c r="F40" s="73"/>
    </row>
    <row r="41" spans="1:6" s="90" customFormat="1" ht="23.25" customHeight="1" x14ac:dyDescent="0.2">
      <c r="B41" s="91"/>
      <c r="C41" s="91"/>
      <c r="D41" s="107"/>
      <c r="E41" s="70"/>
      <c r="F41" s="73"/>
    </row>
    <row r="42" spans="1:6" s="90" customFormat="1" ht="23.25" customHeight="1" x14ac:dyDescent="0.2">
      <c r="B42" s="91"/>
      <c r="C42" s="91"/>
      <c r="E42" s="91"/>
      <c r="F42" s="91"/>
    </row>
    <row r="43" spans="1:6" s="90" customFormat="1" ht="23.25" customHeight="1" x14ac:dyDescent="0.2">
      <c r="B43" s="91"/>
      <c r="C43" s="91"/>
      <c r="E43" s="91"/>
      <c r="F43" s="91"/>
    </row>
    <row r="44" spans="1:6" s="90" customFormat="1" ht="23.25" customHeight="1" x14ac:dyDescent="0.2">
      <c r="B44" s="91"/>
      <c r="C44" s="91"/>
      <c r="E44" s="91"/>
      <c r="F44" s="91"/>
    </row>
    <row r="45" spans="1:6" x14ac:dyDescent="0.2">
      <c r="D45" s="90"/>
      <c r="E45" s="91"/>
      <c r="F45" s="91"/>
    </row>
    <row r="46" spans="1:6" x14ac:dyDescent="0.2">
      <c r="D46" s="90"/>
      <c r="E46" s="91"/>
      <c r="F46" s="91"/>
    </row>
    <row r="47" spans="1:6" x14ac:dyDescent="0.2">
      <c r="D47" s="90"/>
      <c r="E47" s="91"/>
      <c r="F47" s="91"/>
    </row>
    <row r="48" spans="1:6" x14ac:dyDescent="0.2">
      <c r="D48" s="90"/>
      <c r="E48" s="91"/>
      <c r="F48" s="91"/>
    </row>
  </sheetData>
  <pageMargins left="0.70866141732283472" right="0.70866141732283472" top="0.74803149606299213" bottom="0.74803149606299213" header="0.31496062992125984" footer="0.31496062992125984"/>
  <pageSetup scale="90" fitToHeight="0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0" zoomScaleNormal="80" workbookViewId="0">
      <selection activeCell="A2" sqref="A2:C14"/>
    </sheetView>
  </sheetViews>
  <sheetFormatPr baseColWidth="10" defaultRowHeight="12" x14ac:dyDescent="0.2"/>
  <cols>
    <col min="1" max="1" width="33.7109375" style="79" customWidth="1"/>
    <col min="2" max="3" width="5.7109375" style="83" customWidth="1"/>
    <col min="4" max="4" width="33.7109375" style="79" customWidth="1"/>
    <col min="5" max="6" width="5.7109375" style="83" customWidth="1"/>
    <col min="7" max="16384" width="11.42578125" style="79"/>
  </cols>
  <sheetData>
    <row r="1" spans="1:6" ht="24.75" customHeight="1" x14ac:dyDescent="0.2">
      <c r="A1" s="88" t="s">
        <v>351</v>
      </c>
      <c r="B1" s="64" t="s">
        <v>327</v>
      </c>
      <c r="C1" s="64" t="s">
        <v>329</v>
      </c>
      <c r="D1" s="87"/>
      <c r="E1" s="66"/>
      <c r="F1" s="66"/>
    </row>
    <row r="2" spans="1:6" s="90" customFormat="1" ht="23.25" customHeight="1" x14ac:dyDescent="0.2">
      <c r="D2" s="107"/>
      <c r="E2" s="70"/>
      <c r="F2" s="73"/>
    </row>
    <row r="3" spans="1:6" s="90" customFormat="1" ht="23.25" customHeight="1" x14ac:dyDescent="0.2">
      <c r="D3" s="107"/>
      <c r="E3" s="70"/>
      <c r="F3" s="73"/>
    </row>
    <row r="4" spans="1:6" s="90" customFormat="1" ht="23.25" customHeight="1" x14ac:dyDescent="0.2">
      <c r="D4" s="107"/>
      <c r="E4" s="70"/>
      <c r="F4" s="73"/>
    </row>
    <row r="5" spans="1:6" s="90" customFormat="1" ht="23.25" customHeight="1" x14ac:dyDescent="0.2">
      <c r="D5" s="107"/>
      <c r="E5" s="70"/>
      <c r="F5" s="73"/>
    </row>
    <row r="6" spans="1:6" s="90" customFormat="1" ht="23.25" customHeight="1" x14ac:dyDescent="0.2">
      <c r="D6" s="110"/>
      <c r="E6" s="70"/>
      <c r="F6" s="70"/>
    </row>
    <row r="7" spans="1:6" s="90" customFormat="1" ht="23.25" customHeight="1" x14ac:dyDescent="0.2">
      <c r="D7" s="107"/>
      <c r="E7" s="70"/>
      <c r="F7" s="73"/>
    </row>
    <row r="8" spans="1:6" s="90" customFormat="1" ht="23.25" customHeight="1" x14ac:dyDescent="0.2">
      <c r="D8" s="107"/>
      <c r="E8" s="70"/>
      <c r="F8" s="73"/>
    </row>
    <row r="9" spans="1:6" s="90" customFormat="1" ht="23.25" customHeight="1" x14ac:dyDescent="0.2">
      <c r="D9" s="107"/>
      <c r="E9" s="70"/>
      <c r="F9" s="73"/>
    </row>
    <row r="10" spans="1:6" s="90" customFormat="1" ht="23.25" customHeight="1" x14ac:dyDescent="0.2">
      <c r="D10" s="107"/>
      <c r="E10" s="70"/>
      <c r="F10" s="73"/>
    </row>
    <row r="11" spans="1:6" s="90" customFormat="1" ht="23.25" customHeight="1" x14ac:dyDescent="0.2">
      <c r="D11" s="107"/>
      <c r="E11" s="70"/>
      <c r="F11" s="73"/>
    </row>
    <row r="12" spans="1:6" s="90" customFormat="1" ht="23.25" customHeight="1" x14ac:dyDescent="0.2">
      <c r="D12" s="107"/>
      <c r="E12" s="70"/>
      <c r="F12" s="73"/>
    </row>
    <row r="13" spans="1:6" s="90" customFormat="1" ht="23.25" customHeight="1" x14ac:dyDescent="0.2">
      <c r="D13" s="107"/>
      <c r="E13" s="70"/>
      <c r="F13" s="73"/>
    </row>
    <row r="14" spans="1:6" s="90" customFormat="1" ht="23.25" customHeight="1" x14ac:dyDescent="0.2">
      <c r="D14" s="107"/>
      <c r="E14" s="70"/>
      <c r="F14" s="73"/>
    </row>
    <row r="15" spans="1:6" s="90" customFormat="1" ht="23.25" customHeight="1" x14ac:dyDescent="0.2">
      <c r="A15" s="97"/>
      <c r="B15" s="57"/>
      <c r="C15" s="67"/>
      <c r="D15" s="107"/>
      <c r="E15" s="70"/>
      <c r="F15" s="73"/>
    </row>
    <row r="16" spans="1:6" s="90" customFormat="1" ht="23.25" customHeight="1" x14ac:dyDescent="0.2">
      <c r="A16" s="97"/>
      <c r="B16" s="57"/>
      <c r="C16" s="67"/>
      <c r="D16" s="107"/>
      <c r="E16" s="70"/>
      <c r="F16" s="73"/>
    </row>
    <row r="17" spans="1:6" s="90" customFormat="1" ht="23.25" customHeight="1" x14ac:dyDescent="0.2">
      <c r="A17" s="97"/>
      <c r="B17" s="57"/>
      <c r="C17" s="67"/>
      <c r="D17" s="107"/>
      <c r="E17" s="70"/>
      <c r="F17" s="73"/>
    </row>
    <row r="18" spans="1:6" s="90" customFormat="1" ht="23.25" customHeight="1" x14ac:dyDescent="0.2">
      <c r="A18" s="97"/>
      <c r="B18" s="57"/>
      <c r="C18" s="67"/>
      <c r="D18" s="110"/>
      <c r="E18" s="70"/>
      <c r="F18" s="73"/>
    </row>
    <row r="19" spans="1:6" s="90" customFormat="1" ht="23.25" customHeight="1" x14ac:dyDescent="0.2">
      <c r="A19" s="97"/>
      <c r="B19" s="57"/>
      <c r="C19" s="67"/>
      <c r="D19" s="107"/>
      <c r="E19" s="70"/>
      <c r="F19" s="73"/>
    </row>
    <row r="20" spans="1:6" s="90" customFormat="1" ht="23.25" customHeight="1" x14ac:dyDescent="0.2">
      <c r="A20" s="98"/>
      <c r="B20" s="57"/>
      <c r="C20" s="67"/>
      <c r="D20" s="107"/>
      <c r="E20" s="70"/>
      <c r="F20" s="73"/>
    </row>
    <row r="21" spans="1:6" s="90" customFormat="1" ht="23.25" customHeight="1" x14ac:dyDescent="0.2">
      <c r="A21" s="97"/>
      <c r="B21" s="57"/>
      <c r="C21" s="67"/>
      <c r="D21" s="110"/>
      <c r="E21" s="70"/>
      <c r="F21" s="73"/>
    </row>
    <row r="22" spans="1:6" s="90" customFormat="1" ht="23.25" customHeight="1" x14ac:dyDescent="0.2">
      <c r="A22" s="97"/>
      <c r="B22" s="57"/>
      <c r="C22" s="67"/>
      <c r="D22" s="107"/>
      <c r="E22" s="70"/>
      <c r="F22" s="73"/>
    </row>
    <row r="23" spans="1:6" s="90" customFormat="1" ht="23.25" customHeight="1" x14ac:dyDescent="0.2">
      <c r="A23" s="97"/>
      <c r="B23" s="57"/>
      <c r="C23" s="67"/>
      <c r="D23" s="107"/>
      <c r="E23" s="70"/>
      <c r="F23" s="73"/>
    </row>
    <row r="24" spans="1:6" s="90" customFormat="1" ht="23.25" customHeight="1" x14ac:dyDescent="0.2">
      <c r="A24" s="97"/>
      <c r="B24" s="57"/>
      <c r="C24" s="67"/>
      <c r="D24" s="110"/>
      <c r="E24" s="70"/>
      <c r="F24" s="73"/>
    </row>
    <row r="25" spans="1:6" s="90" customFormat="1" ht="23.25" customHeight="1" x14ac:dyDescent="0.2">
      <c r="A25" s="97"/>
      <c r="B25" s="57"/>
      <c r="C25" s="67"/>
      <c r="D25" s="110"/>
      <c r="E25" s="70"/>
      <c r="F25" s="73"/>
    </row>
    <row r="26" spans="1:6" s="90" customFormat="1" ht="23.25" customHeight="1" x14ac:dyDescent="0.2">
      <c r="A26" s="97"/>
      <c r="B26" s="57"/>
      <c r="C26" s="67"/>
      <c r="D26" s="107"/>
      <c r="E26" s="70"/>
      <c r="F26" s="73"/>
    </row>
    <row r="27" spans="1:6" s="90" customFormat="1" ht="23.25" customHeight="1" x14ac:dyDescent="0.2">
      <c r="A27" s="97"/>
      <c r="B27" s="57"/>
      <c r="C27" s="67"/>
      <c r="D27" s="107"/>
      <c r="E27" s="70"/>
      <c r="F27" s="73"/>
    </row>
    <row r="28" spans="1:6" s="90" customFormat="1" ht="23.25" customHeight="1" x14ac:dyDescent="0.2">
      <c r="A28" s="97"/>
      <c r="B28" s="57"/>
      <c r="C28" s="67"/>
      <c r="D28" s="107"/>
      <c r="E28" s="70"/>
      <c r="F28" s="73"/>
    </row>
    <row r="29" spans="1:6" s="90" customFormat="1" ht="23.25" customHeight="1" x14ac:dyDescent="0.2">
      <c r="A29" s="97"/>
      <c r="B29" s="57"/>
      <c r="C29" s="67"/>
      <c r="D29" s="110"/>
      <c r="E29" s="70"/>
      <c r="F29" s="73"/>
    </row>
    <row r="30" spans="1:6" s="90" customFormat="1" ht="23.25" customHeight="1" x14ac:dyDescent="0.2">
      <c r="A30" s="98"/>
      <c r="B30" s="57"/>
      <c r="C30" s="67"/>
      <c r="D30" s="107"/>
      <c r="E30" s="70"/>
      <c r="F30" s="73"/>
    </row>
    <row r="31" spans="1:6" s="90" customFormat="1" ht="23.25" customHeight="1" x14ac:dyDescent="0.2">
      <c r="A31" s="97"/>
      <c r="B31" s="57"/>
      <c r="C31" s="67"/>
      <c r="D31" s="107"/>
      <c r="E31" s="70"/>
      <c r="F31" s="73"/>
    </row>
    <row r="32" spans="1:6" s="90" customFormat="1" ht="23.25" customHeight="1" x14ac:dyDescent="0.2">
      <c r="A32" s="97"/>
      <c r="B32" s="57"/>
      <c r="C32" s="67"/>
      <c r="D32" s="107"/>
      <c r="E32" s="70"/>
      <c r="F32" s="73"/>
    </row>
    <row r="33" spans="1:6" s="90" customFormat="1" ht="23.25" customHeight="1" x14ac:dyDescent="0.2">
      <c r="A33" s="97"/>
      <c r="B33" s="57"/>
      <c r="C33" s="67"/>
      <c r="D33" s="107"/>
      <c r="E33" s="70"/>
      <c r="F33" s="73"/>
    </row>
    <row r="34" spans="1:6" s="90" customFormat="1" ht="23.25" customHeight="1" x14ac:dyDescent="0.2">
      <c r="A34" s="97"/>
      <c r="B34" s="57"/>
      <c r="C34" s="57"/>
      <c r="D34" s="107"/>
      <c r="E34" s="70"/>
      <c r="F34" s="73"/>
    </row>
    <row r="35" spans="1:6" s="90" customFormat="1" ht="23.25" customHeight="1" x14ac:dyDescent="0.2">
      <c r="A35" s="97"/>
      <c r="B35" s="57"/>
      <c r="C35" s="57"/>
      <c r="D35" s="110"/>
      <c r="E35" s="70"/>
      <c r="F35" s="73"/>
    </row>
    <row r="36" spans="1:6" s="90" customFormat="1" ht="23.25" customHeight="1" x14ac:dyDescent="0.2">
      <c r="A36" s="97"/>
      <c r="B36" s="57"/>
      <c r="C36" s="57"/>
      <c r="D36" s="110"/>
      <c r="E36" s="70"/>
      <c r="F36" s="73"/>
    </row>
    <row r="37" spans="1:6" s="90" customFormat="1" ht="23.25" customHeight="1" x14ac:dyDescent="0.2">
      <c r="A37" s="97"/>
      <c r="B37" s="57"/>
      <c r="C37" s="57"/>
      <c r="D37" s="107"/>
      <c r="E37" s="70"/>
      <c r="F37" s="73"/>
    </row>
    <row r="38" spans="1:6" s="90" customFormat="1" ht="23.25" customHeight="1" x14ac:dyDescent="0.2">
      <c r="B38" s="91"/>
      <c r="C38" s="91"/>
      <c r="E38" s="91"/>
      <c r="F38" s="91"/>
    </row>
    <row r="39" spans="1:6" s="90" customFormat="1" ht="23.25" customHeight="1" x14ac:dyDescent="0.2">
      <c r="B39" s="91"/>
      <c r="C39" s="91"/>
      <c r="E39" s="91"/>
      <c r="F39" s="91"/>
    </row>
    <row r="40" spans="1:6" s="90" customFormat="1" ht="23.25" customHeight="1" x14ac:dyDescent="0.2">
      <c r="B40" s="91"/>
      <c r="C40" s="91"/>
      <c r="E40" s="91"/>
      <c r="F40" s="91"/>
    </row>
    <row r="41" spans="1:6" s="90" customFormat="1" ht="23.25" customHeight="1" x14ac:dyDescent="0.2">
      <c r="B41" s="91"/>
      <c r="C41" s="91"/>
      <c r="E41" s="91"/>
      <c r="F41" s="91"/>
    </row>
    <row r="42" spans="1:6" s="90" customFormat="1" ht="23.25" customHeight="1" x14ac:dyDescent="0.2">
      <c r="B42" s="91"/>
      <c r="C42" s="91"/>
      <c r="E42" s="91"/>
      <c r="F42" s="91"/>
    </row>
    <row r="43" spans="1:6" s="90" customFormat="1" ht="23.25" customHeight="1" x14ac:dyDescent="0.2">
      <c r="B43" s="91"/>
      <c r="C43" s="91"/>
      <c r="E43" s="91"/>
      <c r="F43" s="91"/>
    </row>
    <row r="44" spans="1:6" s="90" customFormat="1" ht="23.25" customHeight="1" x14ac:dyDescent="0.2">
      <c r="B44" s="91"/>
      <c r="C44" s="91"/>
      <c r="E44" s="91"/>
      <c r="F44" s="91"/>
    </row>
  </sheetData>
  <pageMargins left="0.70866141732283472" right="0.70866141732283472" top="0.74803149606299213" bottom="0.74803149606299213" header="0.31496062992125984" footer="0.31496062992125984"/>
  <pageSetup scale="90" fitToHeight="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70" zoomScaleNormal="70" workbookViewId="0"/>
  </sheetViews>
  <sheetFormatPr baseColWidth="10" defaultRowHeight="12" x14ac:dyDescent="0.2"/>
  <cols>
    <col min="1" max="1" width="25.7109375" style="78" customWidth="1"/>
    <col min="2" max="3" width="10.7109375" style="83" customWidth="1"/>
    <col min="4" max="4" width="25.7109375" style="78" customWidth="1"/>
    <col min="5" max="6" width="10.7109375" style="83" customWidth="1"/>
    <col min="7" max="16384" width="11.42578125" style="78"/>
  </cols>
  <sheetData>
    <row r="1" spans="1:13" s="82" customFormat="1" ht="24.95" customHeight="1" x14ac:dyDescent="0.25">
      <c r="A1" s="88" t="s">
        <v>351</v>
      </c>
      <c r="B1" s="64" t="s">
        <v>327</v>
      </c>
      <c r="C1" s="64" t="s">
        <v>329</v>
      </c>
      <c r="D1" s="88" t="s">
        <v>351</v>
      </c>
      <c r="E1" s="64" t="s">
        <v>327</v>
      </c>
      <c r="F1" s="64" t="s">
        <v>329</v>
      </c>
    </row>
    <row r="2" spans="1:13" s="82" customFormat="1" ht="24" customHeight="1" x14ac:dyDescent="0.25">
      <c r="A2" s="87" t="s">
        <v>311</v>
      </c>
      <c r="B2" s="57"/>
      <c r="C2" s="57"/>
      <c r="D2" s="86" t="s">
        <v>22</v>
      </c>
      <c r="E2" s="85"/>
      <c r="F2" s="93"/>
    </row>
    <row r="3" spans="1:13" s="82" customFormat="1" ht="24" customHeight="1" x14ac:dyDescent="0.25">
      <c r="A3" s="87" t="s">
        <v>148</v>
      </c>
      <c r="B3" s="57"/>
      <c r="C3" s="57"/>
      <c r="D3" s="82" t="s">
        <v>146</v>
      </c>
      <c r="E3" s="85">
        <v>7</v>
      </c>
      <c r="F3" s="93">
        <f>E3*100/38</f>
        <v>18.421052631578949</v>
      </c>
    </row>
    <row r="4" spans="1:13" s="82" customFormat="1" ht="24" customHeight="1" x14ac:dyDescent="0.25">
      <c r="A4" s="82" t="s">
        <v>332</v>
      </c>
      <c r="B4" s="85">
        <v>16</v>
      </c>
      <c r="C4" s="93">
        <f>B4*100/38</f>
        <v>42.10526315789474</v>
      </c>
      <c r="D4" s="82" t="s">
        <v>166</v>
      </c>
      <c r="E4" s="85">
        <v>1</v>
      </c>
      <c r="F4" s="93">
        <f>E4*100/38</f>
        <v>2.6315789473684212</v>
      </c>
    </row>
    <row r="5" spans="1:13" s="82" customFormat="1" ht="24" customHeight="1" x14ac:dyDescent="0.25">
      <c r="A5" s="82" t="s">
        <v>149</v>
      </c>
      <c r="B5" s="85">
        <v>4</v>
      </c>
      <c r="C5" s="93">
        <f>B5*100/38</f>
        <v>10.526315789473685</v>
      </c>
      <c r="D5" s="82" t="s">
        <v>185</v>
      </c>
      <c r="E5" s="85">
        <v>1</v>
      </c>
      <c r="F5" s="93">
        <f>E5*100/38</f>
        <v>2.6315789473684212</v>
      </c>
    </row>
    <row r="6" spans="1:13" s="82" customFormat="1" ht="24" customHeight="1" x14ac:dyDescent="0.25">
      <c r="A6" s="82" t="s">
        <v>331</v>
      </c>
      <c r="B6" s="85">
        <v>3</v>
      </c>
      <c r="C6" s="93">
        <f>B6*100/38</f>
        <v>7.8947368421052628</v>
      </c>
      <c r="D6" s="82" t="s">
        <v>315</v>
      </c>
      <c r="E6" s="85">
        <v>1</v>
      </c>
      <c r="F6" s="93">
        <f>E6*100/38</f>
        <v>2.6315789473684212</v>
      </c>
    </row>
    <row r="7" spans="1:13" s="82" customFormat="1" ht="24" customHeight="1" x14ac:dyDescent="0.25">
      <c r="A7" s="82" t="s">
        <v>164</v>
      </c>
      <c r="B7" s="85">
        <v>2</v>
      </c>
      <c r="C7" s="93">
        <f>B7*100/38</f>
        <v>5.2631578947368425</v>
      </c>
      <c r="D7" s="86" t="s">
        <v>324</v>
      </c>
      <c r="E7" s="85"/>
      <c r="F7" s="93"/>
    </row>
    <row r="8" spans="1:13" s="82" customFormat="1" ht="24" customHeight="1" x14ac:dyDescent="0.25">
      <c r="A8" s="82" t="s">
        <v>219</v>
      </c>
      <c r="B8" s="85">
        <v>2</v>
      </c>
      <c r="C8" s="93">
        <f>B8*100/38</f>
        <v>5.2631578947368425</v>
      </c>
      <c r="D8" s="86" t="s">
        <v>157</v>
      </c>
      <c r="E8" s="85"/>
      <c r="F8" s="93"/>
    </row>
    <row r="9" spans="1:13" s="82" customFormat="1" ht="24" customHeight="1" x14ac:dyDescent="0.25">
      <c r="A9" s="86" t="s">
        <v>326</v>
      </c>
      <c r="B9" s="85"/>
      <c r="C9" s="93"/>
      <c r="D9" s="82" t="s">
        <v>184</v>
      </c>
      <c r="E9" s="85">
        <v>2</v>
      </c>
      <c r="F9" s="93">
        <f>E9*100/38</f>
        <v>5.2631578947368425</v>
      </c>
    </row>
    <row r="10" spans="1:13" s="82" customFormat="1" ht="24" customHeight="1" x14ac:dyDescent="0.25">
      <c r="A10" s="86" t="s">
        <v>135</v>
      </c>
      <c r="B10" s="85"/>
      <c r="C10" s="93"/>
      <c r="D10" s="82" t="s">
        <v>192</v>
      </c>
      <c r="E10" s="85">
        <v>2</v>
      </c>
      <c r="F10" s="93">
        <f>E10*100/38</f>
        <v>5.2631578947368425</v>
      </c>
    </row>
    <row r="11" spans="1:13" s="82" customFormat="1" ht="24" customHeight="1" x14ac:dyDescent="0.25">
      <c r="A11" s="82" t="s">
        <v>136</v>
      </c>
      <c r="B11" s="85">
        <v>1</v>
      </c>
      <c r="C11" s="93">
        <f>B11*100/38</f>
        <v>2.6315789473684212</v>
      </c>
      <c r="D11" s="82" t="s">
        <v>218</v>
      </c>
      <c r="E11" s="85">
        <v>1</v>
      </c>
      <c r="F11" s="93">
        <f>E11*100/38</f>
        <v>2.6315789473684212</v>
      </c>
    </row>
    <row r="12" spans="1:13" s="82" customFormat="1" ht="24" customHeight="1" x14ac:dyDescent="0.25">
      <c r="A12" s="86" t="s">
        <v>320</v>
      </c>
      <c r="B12" s="85"/>
      <c r="C12" s="93"/>
      <c r="D12" s="86" t="s">
        <v>16</v>
      </c>
      <c r="E12" s="85"/>
      <c r="F12" s="93"/>
    </row>
    <row r="13" spans="1:13" s="82" customFormat="1" ht="24" customHeight="1" x14ac:dyDescent="0.25">
      <c r="A13" s="86" t="s">
        <v>177</v>
      </c>
      <c r="B13" s="85"/>
      <c r="C13" s="93"/>
      <c r="D13" s="82" t="s">
        <v>137</v>
      </c>
      <c r="E13" s="85">
        <v>13</v>
      </c>
      <c r="F13" s="93">
        <f>E13*100/38</f>
        <v>34.210526315789473</v>
      </c>
    </row>
    <row r="14" spans="1:13" s="82" customFormat="1" ht="24" customHeight="1" x14ac:dyDescent="0.25">
      <c r="A14" s="82" t="s">
        <v>178</v>
      </c>
      <c r="B14" s="85">
        <v>1</v>
      </c>
      <c r="C14" s="93">
        <f>B14*100/38</f>
        <v>2.6315789473684212</v>
      </c>
      <c r="D14" s="82" t="s">
        <v>179</v>
      </c>
      <c r="E14" s="85">
        <v>2</v>
      </c>
      <c r="F14" s="93">
        <f>E14*100/38</f>
        <v>5.2631578947368425</v>
      </c>
    </row>
    <row r="15" spans="1:13" s="82" customFormat="1" ht="24" customHeight="1" x14ac:dyDescent="0.25">
      <c r="A15" s="82" t="s">
        <v>199</v>
      </c>
      <c r="B15" s="85">
        <v>1</v>
      </c>
      <c r="C15" s="93">
        <f>B15*100/38</f>
        <v>2.6315789473684212</v>
      </c>
      <c r="D15" s="82" t="s">
        <v>144</v>
      </c>
      <c r="E15" s="85">
        <v>1</v>
      </c>
      <c r="F15" s="93">
        <f>E15*100/38</f>
        <v>2.6315789473684212</v>
      </c>
    </row>
    <row r="16" spans="1:13" s="82" customFormat="1" ht="24" customHeight="1" x14ac:dyDescent="0.25">
      <c r="A16" s="86" t="s">
        <v>312</v>
      </c>
      <c r="B16" s="85"/>
      <c r="C16" s="93"/>
      <c r="D16" s="82" t="s">
        <v>169</v>
      </c>
      <c r="E16" s="85">
        <v>1</v>
      </c>
      <c r="F16" s="93">
        <f>E16*100/38</f>
        <v>2.6315789473684212</v>
      </c>
      <c r="L16" s="85"/>
      <c r="M16" s="85"/>
    </row>
    <row r="17" spans="1:13" s="82" customFormat="1" ht="24" customHeight="1" x14ac:dyDescent="0.25">
      <c r="A17" s="86" t="s">
        <v>314</v>
      </c>
      <c r="B17" s="85"/>
      <c r="C17" s="93"/>
      <c r="D17" s="82" t="s">
        <v>166</v>
      </c>
      <c r="E17" s="85">
        <v>1</v>
      </c>
      <c r="F17" s="93">
        <f>E17*100/38</f>
        <v>2.6315789473684212</v>
      </c>
      <c r="L17" s="85"/>
      <c r="M17" s="85"/>
    </row>
    <row r="18" spans="1:13" s="82" customFormat="1" ht="24" customHeight="1" x14ac:dyDescent="0.25">
      <c r="A18" s="82" t="s">
        <v>313</v>
      </c>
      <c r="B18" s="85">
        <v>18</v>
      </c>
      <c r="C18" s="93">
        <f>B18*100/38</f>
        <v>47.368421052631582</v>
      </c>
      <c r="D18" s="86" t="s">
        <v>325</v>
      </c>
      <c r="E18" s="85"/>
      <c r="F18" s="93"/>
      <c r="K18" s="96"/>
      <c r="L18" s="57"/>
      <c r="M18" s="57"/>
    </row>
    <row r="19" spans="1:13" s="82" customFormat="1" ht="24" customHeight="1" x14ac:dyDescent="0.25">
      <c r="A19" s="86" t="s">
        <v>330</v>
      </c>
      <c r="B19" s="85"/>
      <c r="C19" s="93"/>
      <c r="D19" s="86" t="s">
        <v>126</v>
      </c>
      <c r="E19" s="85"/>
      <c r="F19" s="93"/>
    </row>
    <row r="20" spans="1:13" s="82" customFormat="1" ht="24" customHeight="1" x14ac:dyDescent="0.25">
      <c r="A20" s="86" t="s">
        <v>316</v>
      </c>
      <c r="B20" s="85"/>
      <c r="C20" s="93"/>
      <c r="D20" s="80" t="s">
        <v>127</v>
      </c>
      <c r="E20" s="85">
        <v>1</v>
      </c>
      <c r="F20" s="93">
        <f>E20*100/38</f>
        <v>2.6315789473684212</v>
      </c>
    </row>
    <row r="21" spans="1:13" s="82" customFormat="1" ht="23.1" customHeight="1" x14ac:dyDescent="0.25">
      <c r="A21" s="80" t="s">
        <v>125</v>
      </c>
      <c r="B21" s="85">
        <v>1</v>
      </c>
      <c r="C21" s="93">
        <f>B21*100/38</f>
        <v>2.6315789473684212</v>
      </c>
    </row>
    <row r="22" spans="1:13" s="82" customFormat="1" ht="23.1" customHeight="1" x14ac:dyDescent="0.25"/>
    <row r="23" spans="1:13" s="82" customFormat="1" ht="23.1" customHeight="1" x14ac:dyDescent="0.25"/>
    <row r="24" spans="1:13" s="82" customFormat="1" ht="23.1" customHeight="1" x14ac:dyDescent="0.25"/>
    <row r="25" spans="1:13" s="82" customFormat="1" ht="23.1" customHeight="1" x14ac:dyDescent="0.25"/>
    <row r="26" spans="1:13" s="82" customFormat="1" ht="23.1" customHeight="1" x14ac:dyDescent="0.25"/>
    <row r="27" spans="1:13" s="82" customFormat="1" ht="23.1" customHeight="1" x14ac:dyDescent="0.25"/>
    <row r="28" spans="1:13" s="82" customFormat="1" ht="23.1" customHeight="1" x14ac:dyDescent="0.25"/>
    <row r="29" spans="1:13" s="82" customFormat="1" ht="23.1" customHeight="1" x14ac:dyDescent="0.25"/>
    <row r="30" spans="1:13" s="82" customFormat="1" ht="23.1" customHeight="1" x14ac:dyDescent="0.25"/>
    <row r="31" spans="1:13" s="82" customFormat="1" ht="23.1" customHeight="1" x14ac:dyDescent="0.25"/>
    <row r="32" spans="1:13" s="82" customFormat="1" ht="23.1" customHeight="1" x14ac:dyDescent="0.25"/>
    <row r="33" spans="3:3" s="82" customFormat="1" ht="23.1" customHeight="1" x14ac:dyDescent="0.25"/>
    <row r="34" spans="3:3" s="82" customFormat="1" ht="23.1" customHeight="1" x14ac:dyDescent="0.25"/>
    <row r="35" spans="3:3" s="82" customFormat="1" ht="23.1" customHeight="1" x14ac:dyDescent="0.25"/>
    <row r="36" spans="3:3" s="82" customFormat="1" ht="23.1" customHeight="1" x14ac:dyDescent="0.25"/>
    <row r="37" spans="3:3" s="82" customFormat="1" ht="23.1" customHeight="1" x14ac:dyDescent="0.25"/>
    <row r="38" spans="3:3" s="82" customFormat="1" ht="23.1" customHeight="1" x14ac:dyDescent="0.25"/>
    <row r="39" spans="3:3" s="82" customFormat="1" ht="23.1" customHeight="1" x14ac:dyDescent="0.25"/>
    <row r="40" spans="3:3" s="82" customFormat="1" ht="23.1" customHeight="1" x14ac:dyDescent="0.25"/>
    <row r="41" spans="3:3" s="82" customFormat="1" ht="23.1" customHeight="1" x14ac:dyDescent="0.25"/>
    <row r="42" spans="3:3" s="82" customFormat="1" ht="23.1" customHeight="1" x14ac:dyDescent="0.25"/>
    <row r="43" spans="3:3" x14ac:dyDescent="0.2">
      <c r="C43" s="84"/>
    </row>
  </sheetData>
  <sortState ref="A4:C8">
    <sortCondition descending="1" ref="B4:B8"/>
  </sortState>
  <pageMargins left="0.7" right="0.7" top="0.75" bottom="0.75" header="0.3" footer="0.3"/>
  <ignoredErrors>
    <ignoredError sqref="C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0" zoomScaleNormal="80" workbookViewId="0"/>
  </sheetViews>
  <sheetFormatPr baseColWidth="10" defaultRowHeight="15" x14ac:dyDescent="0.25"/>
  <cols>
    <col min="1" max="1" width="34.5703125" customWidth="1"/>
    <col min="2" max="3" width="10.7109375" customWidth="1"/>
    <col min="4" max="4" width="34.7109375" customWidth="1"/>
    <col min="5" max="6" width="10.7109375" customWidth="1"/>
  </cols>
  <sheetData>
    <row r="1" spans="1:6" ht="24.75" customHeight="1" x14ac:dyDescent="0.25">
      <c r="A1" s="95" t="s">
        <v>328</v>
      </c>
      <c r="B1" s="63" t="s">
        <v>327</v>
      </c>
      <c r="C1" s="63" t="s">
        <v>329</v>
      </c>
      <c r="D1" s="88" t="s">
        <v>351</v>
      </c>
      <c r="E1" s="63" t="s">
        <v>327</v>
      </c>
      <c r="F1" s="63" t="s">
        <v>329</v>
      </c>
    </row>
    <row r="2" spans="1:6" s="76" customFormat="1" ht="24" customHeight="1" x14ac:dyDescent="0.25">
      <c r="A2" s="87" t="s">
        <v>317</v>
      </c>
      <c r="B2" s="57"/>
      <c r="C2" s="67"/>
      <c r="D2" s="97" t="s">
        <v>175</v>
      </c>
      <c r="E2" s="57">
        <v>4</v>
      </c>
      <c r="F2" s="67">
        <f t="shared" ref="F2:F9" si="0">E2*100/38</f>
        <v>10.526315789473685</v>
      </c>
    </row>
    <row r="3" spans="1:6" s="76" customFormat="1" ht="24" customHeight="1" x14ac:dyDescent="0.25">
      <c r="A3" s="87" t="s">
        <v>318</v>
      </c>
      <c r="B3" s="57"/>
      <c r="C3" s="67"/>
      <c r="D3" s="97" t="s">
        <v>159</v>
      </c>
      <c r="E3" s="57">
        <v>2</v>
      </c>
      <c r="F3" s="67">
        <f t="shared" si="0"/>
        <v>5.2631578947368425</v>
      </c>
    </row>
    <row r="4" spans="1:6" s="76" customFormat="1" ht="24" customHeight="1" x14ac:dyDescent="0.25">
      <c r="A4" s="96" t="s">
        <v>149</v>
      </c>
      <c r="B4" s="57">
        <v>3</v>
      </c>
      <c r="C4" s="67">
        <f>B4*100/38</f>
        <v>7.8947368421052628</v>
      </c>
      <c r="D4" s="97" t="s">
        <v>130</v>
      </c>
      <c r="E4" s="57">
        <v>1</v>
      </c>
      <c r="F4" s="67">
        <f t="shared" si="0"/>
        <v>2.6315789473684212</v>
      </c>
    </row>
    <row r="5" spans="1:6" s="76" customFormat="1" ht="24" customHeight="1" x14ac:dyDescent="0.25">
      <c r="A5" s="98" t="s">
        <v>121</v>
      </c>
      <c r="B5" s="57"/>
      <c r="C5" s="67"/>
      <c r="D5" s="97" t="s">
        <v>140</v>
      </c>
      <c r="E5" s="57">
        <v>1</v>
      </c>
      <c r="F5" s="67">
        <f t="shared" si="0"/>
        <v>2.6315789473684212</v>
      </c>
    </row>
    <row r="6" spans="1:6" s="76" customFormat="1" ht="24" customHeight="1" x14ac:dyDescent="0.25">
      <c r="A6" s="97" t="s">
        <v>202</v>
      </c>
      <c r="B6" s="57">
        <v>2</v>
      </c>
      <c r="C6" s="67">
        <f>B6*100/38</f>
        <v>5.2631578947368425</v>
      </c>
      <c r="D6" s="97" t="s">
        <v>150</v>
      </c>
      <c r="E6" s="57">
        <v>1</v>
      </c>
      <c r="F6" s="67">
        <f t="shared" si="0"/>
        <v>2.6315789473684212</v>
      </c>
    </row>
    <row r="7" spans="1:6" s="76" customFormat="1" ht="24" customHeight="1" x14ac:dyDescent="0.25">
      <c r="A7" s="97" t="s">
        <v>117</v>
      </c>
      <c r="B7" s="57">
        <v>1</v>
      </c>
      <c r="C7" s="67">
        <f>B7*100/38</f>
        <v>2.6315789473684212</v>
      </c>
      <c r="D7" s="97" t="s">
        <v>172</v>
      </c>
      <c r="E7" s="57">
        <v>1</v>
      </c>
      <c r="F7" s="67">
        <f t="shared" si="0"/>
        <v>2.6315789473684212</v>
      </c>
    </row>
    <row r="8" spans="1:6" s="76" customFormat="1" ht="24" customHeight="1" x14ac:dyDescent="0.25">
      <c r="A8" s="96" t="s">
        <v>207</v>
      </c>
      <c r="B8" s="57">
        <v>1</v>
      </c>
      <c r="C8" s="67">
        <f>B8*100/38</f>
        <v>2.6315789473684212</v>
      </c>
      <c r="D8" s="97" t="s">
        <v>204</v>
      </c>
      <c r="E8" s="57">
        <v>1</v>
      </c>
      <c r="F8" s="67">
        <f t="shared" si="0"/>
        <v>2.6315789473684212</v>
      </c>
    </row>
    <row r="9" spans="1:6" s="76" customFormat="1" ht="24" customHeight="1" x14ac:dyDescent="0.25">
      <c r="A9" s="98" t="s">
        <v>15</v>
      </c>
      <c r="B9" s="57"/>
      <c r="C9" s="67"/>
      <c r="D9" s="97" t="s">
        <v>209</v>
      </c>
      <c r="E9" s="57">
        <v>1</v>
      </c>
      <c r="F9" s="67">
        <f t="shared" si="0"/>
        <v>2.6315789473684212</v>
      </c>
    </row>
    <row r="10" spans="1:6" s="76" customFormat="1" ht="24" customHeight="1" x14ac:dyDescent="0.25">
      <c r="A10" s="97" t="s">
        <v>168</v>
      </c>
      <c r="B10" s="57">
        <v>4</v>
      </c>
      <c r="C10" s="67">
        <f t="shared" ref="C10:C21" si="1">B10*100/38</f>
        <v>10.526315789473685</v>
      </c>
      <c r="D10" s="98" t="s">
        <v>308</v>
      </c>
      <c r="E10" s="57"/>
      <c r="F10" s="67"/>
    </row>
    <row r="11" spans="1:6" s="76" customFormat="1" ht="24" customHeight="1" x14ac:dyDescent="0.25">
      <c r="A11" s="97" t="s">
        <v>208</v>
      </c>
      <c r="B11" s="57">
        <v>4</v>
      </c>
      <c r="C11" s="67">
        <f t="shared" si="1"/>
        <v>10.526315789473685</v>
      </c>
      <c r="D11" s="97" t="s">
        <v>187</v>
      </c>
      <c r="E11" s="57">
        <v>1</v>
      </c>
      <c r="F11" s="67">
        <f>E11*100/38</f>
        <v>2.6315789473684212</v>
      </c>
    </row>
    <row r="12" spans="1:6" s="76" customFormat="1" ht="24" customHeight="1" x14ac:dyDescent="0.25">
      <c r="A12" s="97" t="s">
        <v>186</v>
      </c>
      <c r="B12" s="57">
        <v>2</v>
      </c>
      <c r="C12" s="67">
        <f t="shared" si="1"/>
        <v>5.2631578947368425</v>
      </c>
      <c r="D12" s="97" t="s">
        <v>210</v>
      </c>
      <c r="E12" s="57">
        <v>1</v>
      </c>
      <c r="F12" s="67">
        <f>E12*100/38</f>
        <v>2.6315789473684212</v>
      </c>
    </row>
    <row r="13" spans="1:6" s="76" customFormat="1" ht="24" customHeight="1" x14ac:dyDescent="0.25">
      <c r="A13" s="97" t="s">
        <v>190</v>
      </c>
      <c r="B13" s="57">
        <v>2</v>
      </c>
      <c r="C13" s="67">
        <f t="shared" si="1"/>
        <v>5.2631578947368425</v>
      </c>
      <c r="D13" s="97" t="s">
        <v>214</v>
      </c>
      <c r="E13" s="57">
        <v>1</v>
      </c>
      <c r="F13" s="67">
        <f>E13*100/38</f>
        <v>2.6315789473684212</v>
      </c>
    </row>
    <row r="14" spans="1:6" s="76" customFormat="1" ht="24" customHeight="1" x14ac:dyDescent="0.25">
      <c r="A14" s="97" t="s">
        <v>122</v>
      </c>
      <c r="B14" s="57">
        <v>1</v>
      </c>
      <c r="C14" s="67">
        <f t="shared" si="1"/>
        <v>2.6315789473684212</v>
      </c>
      <c r="D14" s="97" t="s">
        <v>221</v>
      </c>
      <c r="E14" s="57">
        <v>1</v>
      </c>
      <c r="F14" s="67">
        <f>E14*100/38</f>
        <v>2.6315789473684212</v>
      </c>
    </row>
    <row r="15" spans="1:6" s="76" customFormat="1" ht="24" customHeight="1" x14ac:dyDescent="0.25">
      <c r="A15" s="97" t="s">
        <v>319</v>
      </c>
      <c r="B15" s="57">
        <v>1</v>
      </c>
      <c r="C15" s="67">
        <f t="shared" si="1"/>
        <v>2.6315789473684212</v>
      </c>
      <c r="D15" s="97" t="s">
        <v>225</v>
      </c>
      <c r="E15" s="57">
        <v>1</v>
      </c>
      <c r="F15" s="67">
        <f>E15*100/38</f>
        <v>2.6315789473684212</v>
      </c>
    </row>
    <row r="16" spans="1:6" s="76" customFormat="1" ht="24" customHeight="1" x14ac:dyDescent="0.25">
      <c r="A16" s="97" t="s">
        <v>158</v>
      </c>
      <c r="B16" s="57">
        <v>1</v>
      </c>
      <c r="C16" s="67">
        <f t="shared" si="1"/>
        <v>2.6315789473684212</v>
      </c>
      <c r="D16" s="87" t="s">
        <v>14</v>
      </c>
      <c r="E16" s="57"/>
      <c r="F16" s="67"/>
    </row>
    <row r="17" spans="1:6" s="76" customFormat="1" ht="24" customHeight="1" x14ac:dyDescent="0.25">
      <c r="A17" s="97" t="s">
        <v>171</v>
      </c>
      <c r="B17" s="57">
        <v>1</v>
      </c>
      <c r="C17" s="67">
        <f t="shared" si="1"/>
        <v>2.6315789473684212</v>
      </c>
      <c r="D17" s="96" t="s">
        <v>160</v>
      </c>
      <c r="E17" s="57">
        <v>7</v>
      </c>
      <c r="F17" s="67">
        <f>E17*100/38</f>
        <v>18.421052631578949</v>
      </c>
    </row>
    <row r="18" spans="1:6" s="76" customFormat="1" ht="24" customHeight="1" x14ac:dyDescent="0.25">
      <c r="A18" s="97" t="s">
        <v>198</v>
      </c>
      <c r="B18" s="57">
        <v>1</v>
      </c>
      <c r="C18" s="67">
        <f t="shared" si="1"/>
        <v>2.6315789473684212</v>
      </c>
      <c r="D18" s="96" t="s">
        <v>223</v>
      </c>
      <c r="E18" s="57">
        <v>1</v>
      </c>
      <c r="F18" s="67">
        <f>E18*100/38</f>
        <v>2.6315789473684212</v>
      </c>
    </row>
    <row r="19" spans="1:6" s="76" customFormat="1" ht="24" customHeight="1" x14ac:dyDescent="0.25">
      <c r="A19" s="97" t="s">
        <v>215</v>
      </c>
      <c r="B19" s="57">
        <v>1</v>
      </c>
      <c r="C19" s="67">
        <f t="shared" si="1"/>
        <v>2.6315789473684212</v>
      </c>
      <c r="D19" s="87" t="s">
        <v>321</v>
      </c>
      <c r="E19" s="57"/>
      <c r="F19" s="67"/>
    </row>
    <row r="20" spans="1:6" s="76" customFormat="1" ht="24" customHeight="1" x14ac:dyDescent="0.25">
      <c r="A20" s="98" t="s">
        <v>309</v>
      </c>
      <c r="B20" s="57"/>
      <c r="C20" s="67">
        <f t="shared" si="1"/>
        <v>0</v>
      </c>
      <c r="D20" s="96" t="s">
        <v>323</v>
      </c>
      <c r="E20" s="57">
        <v>2</v>
      </c>
      <c r="F20" s="67">
        <f>E20*100/38</f>
        <v>5.2631578947368425</v>
      </c>
    </row>
    <row r="21" spans="1:6" s="76" customFormat="1" ht="24" customHeight="1" x14ac:dyDescent="0.25">
      <c r="A21" s="92" t="s">
        <v>123</v>
      </c>
      <c r="B21" s="61">
        <v>7</v>
      </c>
      <c r="C21" s="68">
        <f t="shared" si="1"/>
        <v>18.421052631578949</v>
      </c>
      <c r="D21" s="94" t="s">
        <v>322</v>
      </c>
      <c r="E21" s="61">
        <v>1</v>
      </c>
      <c r="F21" s="68">
        <f>E21*100/38</f>
        <v>2.6315789473684212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70" zoomScaleNormal="70" workbookViewId="0">
      <pane xSplit="1" ySplit="3" topLeftCell="B60" activePane="bottomRight" state="frozen"/>
      <selection pane="topRight" activeCell="B1" sqref="B1"/>
      <selection pane="bottomLeft" activeCell="A4" sqref="A4"/>
      <selection pane="bottomRight" activeCell="C70" sqref="C70"/>
    </sheetView>
  </sheetViews>
  <sheetFormatPr baseColWidth="10" defaultRowHeight="15" x14ac:dyDescent="0.25"/>
  <cols>
    <col min="1" max="1" width="11.42578125" style="2"/>
    <col min="2" max="2" width="11.5703125" customWidth="1"/>
    <col min="3" max="3" width="11.7109375" customWidth="1"/>
    <col min="8" max="8" width="14.85546875" customWidth="1"/>
    <col min="9" max="10" width="13" customWidth="1"/>
    <col min="18" max="18" width="14.7109375" customWidth="1"/>
  </cols>
  <sheetData>
    <row r="1" spans="1:18" ht="15" customHeight="1" x14ac:dyDescent="0.25">
      <c r="A1" s="115" t="s">
        <v>334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77" t="s">
        <v>333</v>
      </c>
    </row>
    <row r="2" spans="1:18" x14ac:dyDescent="0.25">
      <c r="B2" s="2" t="s">
        <v>6</v>
      </c>
      <c r="C2" s="115"/>
      <c r="D2" s="115"/>
      <c r="E2" s="115"/>
      <c r="F2" s="115"/>
      <c r="G2" s="115"/>
      <c r="H2" s="115" t="s">
        <v>23</v>
      </c>
      <c r="I2" s="115"/>
      <c r="J2" s="115"/>
      <c r="K2" s="115" t="s">
        <v>24</v>
      </c>
      <c r="L2" s="115"/>
      <c r="M2" s="115"/>
      <c r="N2" s="115"/>
      <c r="O2" s="115"/>
      <c r="P2" s="115" t="s">
        <v>25</v>
      </c>
      <c r="Q2" s="115"/>
      <c r="R2" s="77"/>
    </row>
    <row r="3" spans="1:18" s="3" customFormat="1" ht="30" customHeight="1" x14ac:dyDescent="0.25">
      <c r="A3" s="3" t="s">
        <v>3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21</v>
      </c>
      <c r="H3" s="3" t="s">
        <v>15</v>
      </c>
      <c r="I3" s="3" t="s">
        <v>12</v>
      </c>
      <c r="J3" s="3" t="s">
        <v>13</v>
      </c>
      <c r="K3" s="3" t="s">
        <v>14</v>
      </c>
      <c r="L3" s="3" t="s">
        <v>16</v>
      </c>
      <c r="M3" s="3" t="s">
        <v>22</v>
      </c>
      <c r="N3" s="3" t="s">
        <v>17</v>
      </c>
      <c r="O3" s="3" t="s">
        <v>19</v>
      </c>
      <c r="P3" s="3" t="s">
        <v>18</v>
      </c>
      <c r="Q3" s="3" t="s">
        <v>20</v>
      </c>
      <c r="R3" s="77" t="s">
        <v>333</v>
      </c>
    </row>
    <row r="4" spans="1:18" x14ac:dyDescent="0.25">
      <c r="A4" s="100">
        <v>1</v>
      </c>
    </row>
    <row r="5" spans="1:18" x14ac:dyDescent="0.25">
      <c r="A5" s="2">
        <v>2</v>
      </c>
      <c r="C5">
        <v>1</v>
      </c>
      <c r="D5">
        <v>1</v>
      </c>
      <c r="F5">
        <v>1</v>
      </c>
      <c r="I5">
        <v>1</v>
      </c>
      <c r="R5">
        <v>1</v>
      </c>
    </row>
    <row r="6" spans="1:18" x14ac:dyDescent="0.25">
      <c r="A6" s="2">
        <v>6</v>
      </c>
      <c r="D6">
        <v>1</v>
      </c>
      <c r="F6">
        <v>1</v>
      </c>
      <c r="H6">
        <v>1</v>
      </c>
      <c r="I6">
        <v>1</v>
      </c>
      <c r="O6">
        <v>1</v>
      </c>
      <c r="R6">
        <v>1</v>
      </c>
    </row>
    <row r="7" spans="1:18" x14ac:dyDescent="0.25">
      <c r="A7" s="2">
        <v>9</v>
      </c>
    </row>
    <row r="8" spans="1:18" x14ac:dyDescent="0.25">
      <c r="A8" s="100">
        <v>10</v>
      </c>
    </row>
    <row r="9" spans="1:18" x14ac:dyDescent="0.25">
      <c r="A9" s="100">
        <v>11</v>
      </c>
      <c r="R9">
        <v>1</v>
      </c>
    </row>
    <row r="10" spans="1:18" x14ac:dyDescent="0.25">
      <c r="A10" s="100">
        <v>12</v>
      </c>
    </row>
    <row r="11" spans="1:18" x14ac:dyDescent="0.25">
      <c r="A11" s="100">
        <v>13</v>
      </c>
    </row>
    <row r="12" spans="1:18" x14ac:dyDescent="0.25">
      <c r="A12" s="100">
        <v>14</v>
      </c>
      <c r="L12">
        <v>1</v>
      </c>
      <c r="R12">
        <v>1</v>
      </c>
    </row>
    <row r="13" spans="1:18" x14ac:dyDescent="0.25">
      <c r="A13" s="2">
        <v>15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L13">
        <v>1</v>
      </c>
      <c r="R13">
        <v>1</v>
      </c>
    </row>
    <row r="14" spans="1:18" x14ac:dyDescent="0.25">
      <c r="A14" s="2">
        <v>16</v>
      </c>
      <c r="D14">
        <v>1</v>
      </c>
      <c r="E14">
        <v>1</v>
      </c>
      <c r="F14">
        <v>1</v>
      </c>
      <c r="G14">
        <v>1</v>
      </c>
      <c r="I14">
        <v>1</v>
      </c>
      <c r="J14">
        <v>1</v>
      </c>
      <c r="L14">
        <v>1</v>
      </c>
      <c r="R14">
        <v>1</v>
      </c>
    </row>
    <row r="15" spans="1:18" x14ac:dyDescent="0.25">
      <c r="A15" s="2">
        <v>17</v>
      </c>
      <c r="B15">
        <v>1</v>
      </c>
      <c r="C15">
        <v>1</v>
      </c>
      <c r="D15">
        <v>1</v>
      </c>
      <c r="F15">
        <v>1</v>
      </c>
      <c r="R15">
        <v>1</v>
      </c>
    </row>
    <row r="16" spans="1:18" s="32" customFormat="1" x14ac:dyDescent="0.25">
      <c r="A16" s="99">
        <v>18</v>
      </c>
      <c r="B16" s="32">
        <v>1</v>
      </c>
      <c r="D16" s="32">
        <v>1</v>
      </c>
      <c r="E16" s="32">
        <v>1</v>
      </c>
      <c r="F16" s="32">
        <v>1</v>
      </c>
      <c r="G16" s="32">
        <v>1</v>
      </c>
      <c r="K16" s="32">
        <v>1</v>
      </c>
      <c r="L16" s="32">
        <v>1</v>
      </c>
      <c r="R16" s="32">
        <v>1</v>
      </c>
    </row>
    <row r="17" spans="1:18" x14ac:dyDescent="0.25">
      <c r="A17" s="2">
        <v>19</v>
      </c>
      <c r="B17">
        <v>1</v>
      </c>
      <c r="D17">
        <v>1</v>
      </c>
      <c r="E17">
        <v>1</v>
      </c>
      <c r="F17">
        <v>1</v>
      </c>
      <c r="H17">
        <v>1</v>
      </c>
      <c r="K17">
        <v>1</v>
      </c>
      <c r="L17">
        <v>1</v>
      </c>
      <c r="M17">
        <v>1</v>
      </c>
      <c r="N17">
        <v>1</v>
      </c>
      <c r="R17" s="32">
        <v>1</v>
      </c>
    </row>
    <row r="18" spans="1:18" x14ac:dyDescent="0.25">
      <c r="A18" s="2">
        <v>20</v>
      </c>
      <c r="B18">
        <v>1</v>
      </c>
      <c r="D18">
        <v>1</v>
      </c>
      <c r="F18">
        <v>1</v>
      </c>
      <c r="G18">
        <v>1</v>
      </c>
      <c r="L18">
        <v>1</v>
      </c>
      <c r="R18">
        <v>1</v>
      </c>
    </row>
    <row r="19" spans="1:18" x14ac:dyDescent="0.25">
      <c r="A19" s="2">
        <v>21</v>
      </c>
      <c r="B19">
        <v>1</v>
      </c>
      <c r="D19">
        <v>1</v>
      </c>
      <c r="F19">
        <v>1</v>
      </c>
      <c r="I19">
        <v>1</v>
      </c>
      <c r="L19">
        <v>1</v>
      </c>
      <c r="M19">
        <v>1</v>
      </c>
      <c r="R19">
        <v>1</v>
      </c>
    </row>
    <row r="20" spans="1:18" x14ac:dyDescent="0.25">
      <c r="A20" s="2">
        <v>22</v>
      </c>
    </row>
    <row r="21" spans="1:18" x14ac:dyDescent="0.25">
      <c r="A21" s="2">
        <v>23</v>
      </c>
    </row>
    <row r="22" spans="1:18" x14ac:dyDescent="0.25">
      <c r="A22" s="2">
        <v>24</v>
      </c>
      <c r="F22">
        <v>1</v>
      </c>
    </row>
    <row r="23" spans="1:18" x14ac:dyDescent="0.25">
      <c r="A23" s="2">
        <v>25</v>
      </c>
    </row>
    <row r="24" spans="1:18" x14ac:dyDescent="0.25">
      <c r="A24" s="2">
        <v>26</v>
      </c>
      <c r="C24">
        <v>1</v>
      </c>
      <c r="D24">
        <v>1</v>
      </c>
      <c r="E24">
        <v>1</v>
      </c>
      <c r="F24">
        <v>1</v>
      </c>
      <c r="I24">
        <v>1</v>
      </c>
      <c r="J24">
        <v>1</v>
      </c>
      <c r="L24">
        <v>1</v>
      </c>
      <c r="R24">
        <v>1</v>
      </c>
    </row>
    <row r="25" spans="1:18" x14ac:dyDescent="0.25">
      <c r="A25" s="2">
        <v>27</v>
      </c>
      <c r="C25">
        <v>1</v>
      </c>
      <c r="D25">
        <v>1</v>
      </c>
      <c r="F25">
        <v>1</v>
      </c>
      <c r="G25">
        <v>1</v>
      </c>
      <c r="R25">
        <v>1</v>
      </c>
    </row>
    <row r="26" spans="1:18" x14ac:dyDescent="0.25">
      <c r="A26" s="2">
        <v>28</v>
      </c>
    </row>
    <row r="27" spans="1:18" x14ac:dyDescent="0.25">
      <c r="A27" s="2">
        <v>29</v>
      </c>
    </row>
    <row r="28" spans="1:18" x14ac:dyDescent="0.25">
      <c r="A28" s="2">
        <v>30</v>
      </c>
      <c r="B28">
        <v>1</v>
      </c>
      <c r="D28">
        <v>1</v>
      </c>
      <c r="F28">
        <v>1</v>
      </c>
      <c r="H28">
        <v>1</v>
      </c>
      <c r="I28">
        <v>1</v>
      </c>
      <c r="J28">
        <v>1</v>
      </c>
      <c r="L28">
        <v>1</v>
      </c>
      <c r="M28">
        <v>1</v>
      </c>
      <c r="N28">
        <v>1</v>
      </c>
      <c r="R28">
        <v>1</v>
      </c>
    </row>
    <row r="29" spans="1:18" x14ac:dyDescent="0.25">
      <c r="A29" s="2">
        <v>31</v>
      </c>
      <c r="B29">
        <v>1</v>
      </c>
      <c r="F29">
        <v>1</v>
      </c>
      <c r="G29">
        <v>1</v>
      </c>
      <c r="J29">
        <v>1</v>
      </c>
      <c r="M29">
        <v>1</v>
      </c>
      <c r="R29">
        <v>1</v>
      </c>
    </row>
    <row r="30" spans="1:18" x14ac:dyDescent="0.25">
      <c r="A30" s="2">
        <v>32</v>
      </c>
    </row>
    <row r="31" spans="1:18" x14ac:dyDescent="0.25">
      <c r="A31" s="2">
        <v>33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K31">
        <v>1</v>
      </c>
      <c r="L31">
        <v>1</v>
      </c>
      <c r="M31">
        <v>1</v>
      </c>
      <c r="R31">
        <v>1</v>
      </c>
    </row>
    <row r="32" spans="1:18" x14ac:dyDescent="0.25">
      <c r="A32" s="2">
        <v>34</v>
      </c>
    </row>
    <row r="33" spans="1:18" x14ac:dyDescent="0.25">
      <c r="A33" s="2">
        <v>35</v>
      </c>
      <c r="B33">
        <v>1</v>
      </c>
      <c r="C33">
        <v>1</v>
      </c>
      <c r="D33">
        <v>1</v>
      </c>
      <c r="F33">
        <v>1</v>
      </c>
      <c r="I33">
        <v>1</v>
      </c>
      <c r="K33">
        <v>1</v>
      </c>
      <c r="L33">
        <v>1</v>
      </c>
      <c r="M33">
        <v>1</v>
      </c>
      <c r="N33">
        <v>1</v>
      </c>
      <c r="R33">
        <v>1</v>
      </c>
    </row>
    <row r="34" spans="1:18" x14ac:dyDescent="0.25">
      <c r="A34" s="2">
        <v>36</v>
      </c>
      <c r="B34">
        <v>1</v>
      </c>
      <c r="D34">
        <v>1</v>
      </c>
      <c r="F34">
        <v>1</v>
      </c>
      <c r="H34">
        <v>1</v>
      </c>
    </row>
    <row r="35" spans="1:18" x14ac:dyDescent="0.25">
      <c r="A35" s="2">
        <v>38</v>
      </c>
    </row>
    <row r="36" spans="1:18" x14ac:dyDescent="0.25">
      <c r="A36" s="2">
        <v>39</v>
      </c>
      <c r="B36">
        <v>1</v>
      </c>
      <c r="C36">
        <v>1</v>
      </c>
      <c r="D36">
        <v>1</v>
      </c>
      <c r="G36">
        <v>1</v>
      </c>
      <c r="H36">
        <v>1</v>
      </c>
      <c r="I36">
        <v>1</v>
      </c>
      <c r="J36">
        <v>1</v>
      </c>
      <c r="L36">
        <v>1</v>
      </c>
      <c r="N36">
        <v>1</v>
      </c>
      <c r="R36">
        <v>1</v>
      </c>
    </row>
    <row r="37" spans="1:18" x14ac:dyDescent="0.25">
      <c r="A37" s="2">
        <v>40</v>
      </c>
      <c r="B37">
        <v>1</v>
      </c>
      <c r="C37">
        <v>1</v>
      </c>
      <c r="D37">
        <v>1</v>
      </c>
      <c r="F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R37">
        <v>1</v>
      </c>
    </row>
    <row r="38" spans="1:18" x14ac:dyDescent="0.25">
      <c r="A38" s="2">
        <v>41</v>
      </c>
    </row>
    <row r="39" spans="1:18" x14ac:dyDescent="0.25">
      <c r="A39" s="2">
        <v>42</v>
      </c>
    </row>
    <row r="40" spans="1:18" x14ac:dyDescent="0.25">
      <c r="A40" s="2">
        <v>43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R40">
        <v>1</v>
      </c>
    </row>
    <row r="41" spans="1:18" x14ac:dyDescent="0.25">
      <c r="A41" s="2">
        <v>44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L41">
        <v>1</v>
      </c>
      <c r="M41">
        <v>1</v>
      </c>
      <c r="R41">
        <v>1</v>
      </c>
    </row>
    <row r="42" spans="1:18" x14ac:dyDescent="0.25">
      <c r="A42" s="2">
        <v>45</v>
      </c>
      <c r="F42">
        <v>1</v>
      </c>
      <c r="L42">
        <v>1</v>
      </c>
      <c r="R42">
        <v>1</v>
      </c>
    </row>
    <row r="43" spans="1:18" x14ac:dyDescent="0.25">
      <c r="A43" s="2">
        <v>46</v>
      </c>
      <c r="B43">
        <v>1</v>
      </c>
      <c r="C43">
        <v>1</v>
      </c>
      <c r="D43">
        <v>1</v>
      </c>
      <c r="G43">
        <v>1</v>
      </c>
      <c r="N43">
        <v>1</v>
      </c>
      <c r="R43">
        <v>1</v>
      </c>
    </row>
    <row r="44" spans="1:18" x14ac:dyDescent="0.25">
      <c r="A44" s="2">
        <v>47</v>
      </c>
      <c r="B44">
        <v>1</v>
      </c>
      <c r="D44">
        <v>1</v>
      </c>
      <c r="G44">
        <v>1</v>
      </c>
      <c r="I44">
        <v>1</v>
      </c>
      <c r="K44">
        <v>1</v>
      </c>
      <c r="R44">
        <v>1</v>
      </c>
    </row>
    <row r="45" spans="1:18" x14ac:dyDescent="0.25">
      <c r="A45" s="2">
        <v>48</v>
      </c>
      <c r="D45">
        <v>1</v>
      </c>
      <c r="E45">
        <v>1</v>
      </c>
      <c r="F45">
        <v>1</v>
      </c>
      <c r="I45">
        <v>1</v>
      </c>
      <c r="R45">
        <v>1</v>
      </c>
    </row>
    <row r="46" spans="1:18" x14ac:dyDescent="0.25">
      <c r="A46" s="2">
        <v>49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R46">
        <v>1</v>
      </c>
    </row>
    <row r="47" spans="1:18" x14ac:dyDescent="0.25">
      <c r="A47" s="2">
        <v>50</v>
      </c>
      <c r="B47">
        <v>1</v>
      </c>
      <c r="C47">
        <v>1</v>
      </c>
      <c r="D47">
        <v>1</v>
      </c>
      <c r="F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R47">
        <v>1</v>
      </c>
    </row>
    <row r="48" spans="1:18" x14ac:dyDescent="0.25">
      <c r="A48" s="22" t="s">
        <v>65</v>
      </c>
      <c r="B48" s="23">
        <f>SUM(B4:B47)</f>
        <v>19</v>
      </c>
      <c r="C48" s="23">
        <f t="shared" ref="C48:R48" si="0">SUM(C4:C47)</f>
        <v>14</v>
      </c>
      <c r="D48" s="23">
        <f t="shared" si="0"/>
        <v>24</v>
      </c>
      <c r="E48" s="23">
        <f t="shared" si="0"/>
        <v>10</v>
      </c>
      <c r="F48" s="23">
        <f t="shared" si="0"/>
        <v>24</v>
      </c>
      <c r="G48" s="23">
        <f t="shared" si="0"/>
        <v>13</v>
      </c>
      <c r="H48" s="23">
        <f t="shared" si="0"/>
        <v>11</v>
      </c>
      <c r="I48" s="23">
        <f t="shared" si="0"/>
        <v>15</v>
      </c>
      <c r="J48" s="23">
        <f t="shared" si="0"/>
        <v>10</v>
      </c>
      <c r="K48" s="23">
        <f t="shared" si="0"/>
        <v>9</v>
      </c>
      <c r="L48" s="23">
        <f t="shared" si="0"/>
        <v>18</v>
      </c>
      <c r="M48" s="23">
        <f t="shared" si="0"/>
        <v>10</v>
      </c>
      <c r="N48" s="23">
        <f t="shared" si="0"/>
        <v>5</v>
      </c>
      <c r="O48" s="23">
        <f t="shared" si="0"/>
        <v>1</v>
      </c>
      <c r="P48" s="23">
        <f t="shared" si="0"/>
        <v>0</v>
      </c>
      <c r="Q48" s="23">
        <f t="shared" si="0"/>
        <v>0</v>
      </c>
      <c r="R48" s="23">
        <f t="shared" si="0"/>
        <v>27</v>
      </c>
    </row>
    <row r="51" spans="1:15" x14ac:dyDescent="0.25">
      <c r="A51" s="47"/>
      <c r="B51" s="47" t="s">
        <v>6</v>
      </c>
      <c r="C51" s="115"/>
      <c r="D51" s="115"/>
      <c r="E51" s="115"/>
      <c r="F51" s="115"/>
      <c r="G51" s="115"/>
      <c r="H51" s="115" t="s">
        <v>23</v>
      </c>
      <c r="I51" s="115"/>
      <c r="J51" s="115"/>
      <c r="K51" s="115" t="s">
        <v>24</v>
      </c>
      <c r="L51" s="115"/>
      <c r="M51" s="115"/>
      <c r="N51" s="115"/>
      <c r="O51" s="115"/>
    </row>
    <row r="52" spans="1:15" ht="30" x14ac:dyDescent="0.25">
      <c r="A52" s="3" t="s">
        <v>3</v>
      </c>
      <c r="B52" s="3" t="s">
        <v>7</v>
      </c>
      <c r="C52" s="3" t="s">
        <v>8</v>
      </c>
      <c r="D52" s="3" t="s">
        <v>9</v>
      </c>
      <c r="E52" s="3" t="s">
        <v>10</v>
      </c>
      <c r="F52" s="3" t="s">
        <v>11</v>
      </c>
      <c r="G52" s="3" t="s">
        <v>21</v>
      </c>
      <c r="H52" s="3" t="s">
        <v>15</v>
      </c>
      <c r="I52" s="3" t="s">
        <v>12</v>
      </c>
      <c r="J52" s="3" t="s">
        <v>13</v>
      </c>
      <c r="K52" s="3" t="s">
        <v>14</v>
      </c>
      <c r="L52" s="3" t="s">
        <v>16</v>
      </c>
      <c r="M52" s="3" t="s">
        <v>22</v>
      </c>
      <c r="N52" s="3" t="s">
        <v>17</v>
      </c>
      <c r="O52" s="3" t="s">
        <v>19</v>
      </c>
    </row>
    <row r="53" spans="1:15" x14ac:dyDescent="0.25">
      <c r="A53" s="2" t="s">
        <v>65</v>
      </c>
      <c r="B53">
        <v>19</v>
      </c>
      <c r="C53">
        <v>14</v>
      </c>
      <c r="D53">
        <v>24</v>
      </c>
      <c r="E53">
        <v>10</v>
      </c>
      <c r="F53">
        <v>24</v>
      </c>
      <c r="G53">
        <v>13</v>
      </c>
      <c r="H53">
        <v>11</v>
      </c>
      <c r="I53">
        <v>15</v>
      </c>
      <c r="J53">
        <v>10</v>
      </c>
      <c r="K53">
        <v>9</v>
      </c>
      <c r="L53">
        <v>18</v>
      </c>
      <c r="M53">
        <v>10</v>
      </c>
      <c r="N53">
        <v>5</v>
      </c>
      <c r="O53">
        <v>1</v>
      </c>
    </row>
    <row r="55" spans="1:15" x14ac:dyDescent="0.25">
      <c r="B55" s="85"/>
      <c r="C55" s="85"/>
      <c r="D55" s="85" t="s">
        <v>65</v>
      </c>
      <c r="E55" s="83" t="s">
        <v>329</v>
      </c>
      <c r="F55" s="78"/>
      <c r="G55" s="78"/>
      <c r="H55" s="78"/>
      <c r="I55" s="78"/>
      <c r="J55" s="78"/>
    </row>
    <row r="56" spans="1:15" x14ac:dyDescent="0.25">
      <c r="B56" s="85" t="s">
        <v>6</v>
      </c>
      <c r="C56" s="85" t="s">
        <v>7</v>
      </c>
      <c r="D56" s="82">
        <v>19</v>
      </c>
      <c r="E56" s="81">
        <f>D56*100/38</f>
        <v>50</v>
      </c>
      <c r="F56" s="78"/>
      <c r="G56" s="78"/>
      <c r="H56" s="78"/>
      <c r="I56" s="78"/>
      <c r="J56" s="78"/>
    </row>
    <row r="57" spans="1:15" x14ac:dyDescent="0.25">
      <c r="B57" s="117"/>
      <c r="C57" s="85" t="s">
        <v>8</v>
      </c>
      <c r="D57" s="82">
        <v>14</v>
      </c>
      <c r="E57" s="81">
        <f t="shared" ref="E57:E69" si="1">D57*100/38</f>
        <v>36.842105263157897</v>
      </c>
      <c r="F57" s="78"/>
      <c r="G57" s="78"/>
      <c r="H57" s="78"/>
      <c r="I57" s="78"/>
      <c r="J57" s="78"/>
    </row>
    <row r="58" spans="1:15" x14ac:dyDescent="0.25">
      <c r="B58" s="117"/>
      <c r="C58" s="85" t="s">
        <v>9</v>
      </c>
      <c r="D58" s="82">
        <v>24</v>
      </c>
      <c r="E58" s="81">
        <f t="shared" si="1"/>
        <v>63.157894736842103</v>
      </c>
      <c r="F58" s="78"/>
      <c r="G58" s="78"/>
      <c r="H58" s="78"/>
      <c r="I58" s="78"/>
      <c r="J58" s="78"/>
    </row>
    <row r="59" spans="1:15" x14ac:dyDescent="0.25">
      <c r="B59" s="117"/>
      <c r="C59" s="85" t="s">
        <v>10</v>
      </c>
      <c r="D59" s="82">
        <v>10</v>
      </c>
      <c r="E59" s="81">
        <f t="shared" si="1"/>
        <v>26.315789473684209</v>
      </c>
      <c r="F59" s="78"/>
      <c r="G59" s="78"/>
      <c r="H59" s="78"/>
      <c r="I59" s="78"/>
      <c r="J59" s="78"/>
    </row>
    <row r="60" spans="1:15" x14ac:dyDescent="0.25">
      <c r="B60" s="117"/>
      <c r="C60" s="85" t="s">
        <v>11</v>
      </c>
      <c r="D60" s="82">
        <v>24</v>
      </c>
      <c r="E60" s="81">
        <f t="shared" si="1"/>
        <v>63.157894736842103</v>
      </c>
      <c r="F60" s="78"/>
      <c r="G60" s="78"/>
      <c r="H60" s="78"/>
      <c r="I60" s="78"/>
      <c r="J60" s="78"/>
    </row>
    <row r="61" spans="1:15" x14ac:dyDescent="0.25">
      <c r="B61" s="117"/>
      <c r="C61" s="85" t="s">
        <v>21</v>
      </c>
      <c r="D61" s="82">
        <v>13</v>
      </c>
      <c r="E61" s="81">
        <f t="shared" si="1"/>
        <v>34.210526315789473</v>
      </c>
      <c r="F61" s="78"/>
      <c r="G61" s="78"/>
      <c r="H61" s="78"/>
      <c r="I61" s="78"/>
      <c r="J61" s="78"/>
    </row>
    <row r="62" spans="1:15" x14ac:dyDescent="0.25">
      <c r="B62" s="117" t="s">
        <v>23</v>
      </c>
      <c r="C62" s="85" t="s">
        <v>15</v>
      </c>
      <c r="D62" s="82">
        <v>11</v>
      </c>
      <c r="E62" s="81">
        <f t="shared" si="1"/>
        <v>28.94736842105263</v>
      </c>
      <c r="F62" s="78"/>
      <c r="G62" s="78"/>
      <c r="H62" s="78"/>
      <c r="I62" s="78"/>
      <c r="J62" s="78"/>
    </row>
    <row r="63" spans="1:15" x14ac:dyDescent="0.25">
      <c r="B63" s="117"/>
      <c r="C63" s="85" t="s">
        <v>12</v>
      </c>
      <c r="D63" s="82">
        <v>15</v>
      </c>
      <c r="E63" s="81">
        <f t="shared" si="1"/>
        <v>39.473684210526315</v>
      </c>
      <c r="F63" s="78"/>
      <c r="G63" s="78"/>
      <c r="H63" s="78"/>
      <c r="I63" s="78"/>
      <c r="J63" s="78"/>
    </row>
    <row r="64" spans="1:15" x14ac:dyDescent="0.25">
      <c r="B64" s="117"/>
      <c r="C64" s="85" t="s">
        <v>13</v>
      </c>
      <c r="D64" s="82">
        <v>10</v>
      </c>
      <c r="E64" s="81">
        <f t="shared" si="1"/>
        <v>26.315789473684209</v>
      </c>
      <c r="F64" s="78"/>
      <c r="G64" s="78"/>
      <c r="H64" s="78"/>
      <c r="I64" s="78"/>
      <c r="J64" s="78"/>
    </row>
    <row r="65" spans="1:10" x14ac:dyDescent="0.25">
      <c r="B65" s="117" t="s">
        <v>24</v>
      </c>
      <c r="C65" s="85" t="s">
        <v>14</v>
      </c>
      <c r="D65" s="82">
        <v>9</v>
      </c>
      <c r="E65" s="81">
        <f t="shared" si="1"/>
        <v>23.684210526315791</v>
      </c>
      <c r="F65" s="78"/>
      <c r="G65" s="78"/>
      <c r="H65" s="78"/>
      <c r="I65" s="78"/>
      <c r="J65" s="78"/>
    </row>
    <row r="66" spans="1:10" x14ac:dyDescent="0.25">
      <c r="B66" s="117"/>
      <c r="C66" s="85" t="s">
        <v>16</v>
      </c>
      <c r="D66" s="82">
        <v>18</v>
      </c>
      <c r="E66" s="81">
        <f t="shared" si="1"/>
        <v>47.368421052631582</v>
      </c>
      <c r="F66" s="78"/>
      <c r="G66" s="78"/>
      <c r="H66" s="78"/>
      <c r="I66" s="78"/>
      <c r="J66" s="78"/>
    </row>
    <row r="67" spans="1:10" ht="24" x14ac:dyDescent="0.25">
      <c r="B67" s="117"/>
      <c r="C67" s="85" t="s">
        <v>22</v>
      </c>
      <c r="D67" s="82">
        <v>10</v>
      </c>
      <c r="E67" s="81">
        <f t="shared" si="1"/>
        <v>26.315789473684209</v>
      </c>
      <c r="F67" s="78"/>
      <c r="G67" s="78"/>
      <c r="H67" s="78"/>
      <c r="I67" s="78"/>
      <c r="J67" s="78"/>
    </row>
    <row r="68" spans="1:10" x14ac:dyDescent="0.25">
      <c r="B68" s="117"/>
      <c r="C68" s="85" t="s">
        <v>17</v>
      </c>
      <c r="D68" s="82">
        <v>5</v>
      </c>
      <c r="E68" s="81">
        <f t="shared" si="1"/>
        <v>13.157894736842104</v>
      </c>
      <c r="F68" s="78"/>
      <c r="G68" s="78"/>
      <c r="H68" s="78"/>
      <c r="I68" s="78"/>
      <c r="J68" s="78"/>
    </row>
    <row r="69" spans="1:10" x14ac:dyDescent="0.25">
      <c r="B69" s="117"/>
      <c r="C69" s="85" t="s">
        <v>19</v>
      </c>
      <c r="D69" s="82">
        <v>1</v>
      </c>
      <c r="E69" s="81">
        <f t="shared" si="1"/>
        <v>2.6315789473684212</v>
      </c>
      <c r="F69" s="78"/>
      <c r="G69" s="78"/>
      <c r="H69" s="78"/>
      <c r="I69" s="78"/>
      <c r="J69" s="78"/>
    </row>
    <row r="70" spans="1:10" s="77" customFormat="1" ht="39" customHeight="1" x14ac:dyDescent="0.25">
      <c r="A70" s="3"/>
      <c r="B70" s="82"/>
      <c r="C70" s="82"/>
      <c r="D70" s="82"/>
      <c r="E70" s="82"/>
      <c r="F70" s="82"/>
      <c r="G70" s="82"/>
      <c r="H70" s="88" t="s">
        <v>339</v>
      </c>
      <c r="I70" s="64" t="s">
        <v>342</v>
      </c>
      <c r="J70" s="64" t="s">
        <v>310</v>
      </c>
    </row>
    <row r="71" spans="1:10" ht="15" customHeight="1" x14ac:dyDescent="0.25">
      <c r="B71" s="78"/>
      <c r="C71" s="78"/>
      <c r="D71" s="78"/>
      <c r="E71" s="78"/>
      <c r="F71" s="78"/>
      <c r="G71" s="78"/>
      <c r="H71" s="96" t="s">
        <v>9</v>
      </c>
      <c r="I71" s="96">
        <v>24</v>
      </c>
      <c r="J71" s="105">
        <f>I71*100/38</f>
        <v>63.157894736842103</v>
      </c>
    </row>
    <row r="72" spans="1:10" ht="15" customHeight="1" x14ac:dyDescent="0.25">
      <c r="B72" s="78"/>
      <c r="C72" s="78"/>
      <c r="D72" s="78"/>
      <c r="E72" s="78"/>
      <c r="F72" s="78"/>
      <c r="G72" s="78"/>
      <c r="H72" s="96" t="s">
        <v>11</v>
      </c>
      <c r="I72" s="96">
        <v>24</v>
      </c>
      <c r="J72" s="105">
        <f t="shared" ref="J72:J84" si="2">I72*100/38</f>
        <v>63.157894736842103</v>
      </c>
    </row>
    <row r="73" spans="1:10" ht="15" customHeight="1" x14ac:dyDescent="0.25">
      <c r="B73" s="78"/>
      <c r="C73" s="78"/>
      <c r="D73" s="78"/>
      <c r="E73" s="78"/>
      <c r="F73" s="78"/>
      <c r="G73" s="78"/>
      <c r="H73" s="96" t="s">
        <v>7</v>
      </c>
      <c r="I73" s="96">
        <v>19</v>
      </c>
      <c r="J73" s="105">
        <f t="shared" si="2"/>
        <v>50</v>
      </c>
    </row>
    <row r="74" spans="1:10" ht="15" customHeight="1" x14ac:dyDescent="0.25">
      <c r="B74" s="78"/>
      <c r="C74" s="78"/>
      <c r="D74" s="78"/>
      <c r="E74" s="78"/>
      <c r="F74" s="78"/>
      <c r="G74" s="78"/>
      <c r="H74" s="96" t="s">
        <v>340</v>
      </c>
      <c r="I74" s="96">
        <v>18</v>
      </c>
      <c r="J74" s="105">
        <f t="shared" si="2"/>
        <v>47.368421052631582</v>
      </c>
    </row>
    <row r="75" spans="1:10" ht="15" customHeight="1" x14ac:dyDescent="0.25">
      <c r="B75" s="78"/>
      <c r="C75" s="78"/>
      <c r="D75" s="78"/>
      <c r="E75" s="78"/>
      <c r="F75" s="78"/>
      <c r="G75" s="78"/>
      <c r="H75" s="96" t="s">
        <v>309</v>
      </c>
      <c r="I75" s="96">
        <v>15</v>
      </c>
      <c r="J75" s="105">
        <f t="shared" si="2"/>
        <v>39.473684210526315</v>
      </c>
    </row>
    <row r="76" spans="1:10" ht="15" customHeight="1" x14ac:dyDescent="0.25">
      <c r="B76" s="78"/>
      <c r="C76" s="78"/>
      <c r="D76" s="78"/>
      <c r="E76" s="78"/>
      <c r="F76" s="78"/>
      <c r="G76" s="78"/>
      <c r="H76" s="96" t="s">
        <v>8</v>
      </c>
      <c r="I76" s="96">
        <v>14</v>
      </c>
      <c r="J76" s="105">
        <f t="shared" si="2"/>
        <v>36.842105263157897</v>
      </c>
    </row>
    <row r="77" spans="1:10" ht="15" customHeight="1" x14ac:dyDescent="0.25">
      <c r="B77" s="78"/>
      <c r="C77" s="78"/>
      <c r="D77" s="78"/>
      <c r="E77" s="78"/>
      <c r="F77" s="78"/>
      <c r="G77" s="78"/>
      <c r="H77" s="96" t="s">
        <v>21</v>
      </c>
      <c r="I77" s="96">
        <v>13</v>
      </c>
      <c r="J77" s="105">
        <f t="shared" si="2"/>
        <v>34.210526315789473</v>
      </c>
    </row>
    <row r="78" spans="1:10" ht="15" customHeight="1" x14ac:dyDescent="0.25">
      <c r="B78" s="78"/>
      <c r="C78" s="78"/>
      <c r="D78" s="78"/>
      <c r="E78" s="78"/>
      <c r="F78" s="78"/>
      <c r="G78" s="78"/>
      <c r="H78" s="96" t="s">
        <v>15</v>
      </c>
      <c r="I78" s="96">
        <v>11</v>
      </c>
      <c r="J78" s="105">
        <f t="shared" si="2"/>
        <v>28.94736842105263</v>
      </c>
    </row>
    <row r="79" spans="1:10" ht="15" customHeight="1" x14ac:dyDescent="0.25">
      <c r="B79" s="78"/>
      <c r="C79" s="78"/>
      <c r="D79" s="78"/>
      <c r="E79" s="78"/>
      <c r="F79" s="78"/>
      <c r="G79" s="78"/>
      <c r="H79" s="96" t="s">
        <v>10</v>
      </c>
      <c r="I79" s="96">
        <v>10</v>
      </c>
      <c r="J79" s="105">
        <f t="shared" si="2"/>
        <v>26.315789473684209</v>
      </c>
    </row>
    <row r="80" spans="1:10" ht="15" customHeight="1" x14ac:dyDescent="0.25">
      <c r="B80" s="78"/>
      <c r="C80" s="78"/>
      <c r="D80" s="78"/>
      <c r="E80" s="78"/>
      <c r="F80" s="78"/>
      <c r="G80" s="78"/>
      <c r="H80" s="96" t="s">
        <v>308</v>
      </c>
      <c r="I80" s="96">
        <v>10</v>
      </c>
      <c r="J80" s="105">
        <f t="shared" si="2"/>
        <v>26.315789473684209</v>
      </c>
    </row>
    <row r="81" spans="2:10" ht="15" customHeight="1" x14ac:dyDescent="0.25">
      <c r="B81" s="78"/>
      <c r="C81" s="78"/>
      <c r="D81" s="78"/>
      <c r="E81" s="78"/>
      <c r="F81" s="78"/>
      <c r="G81" s="78"/>
      <c r="H81" s="96" t="s">
        <v>22</v>
      </c>
      <c r="I81" s="96">
        <v>10</v>
      </c>
      <c r="J81" s="105">
        <f t="shared" si="2"/>
        <v>26.315789473684209</v>
      </c>
    </row>
    <row r="82" spans="2:10" ht="15" customHeight="1" x14ac:dyDescent="0.25">
      <c r="B82" s="78"/>
      <c r="C82" s="78"/>
      <c r="D82" s="78"/>
      <c r="E82" s="78"/>
      <c r="F82" s="78"/>
      <c r="G82" s="78"/>
      <c r="H82" s="96" t="s">
        <v>14</v>
      </c>
      <c r="I82" s="96">
        <v>9</v>
      </c>
      <c r="J82" s="105">
        <f t="shared" si="2"/>
        <v>23.684210526315791</v>
      </c>
    </row>
    <row r="83" spans="2:10" ht="15" customHeight="1" x14ac:dyDescent="0.25">
      <c r="B83" s="78"/>
      <c r="C83" s="78"/>
      <c r="D83" s="78"/>
      <c r="E83" s="78"/>
      <c r="F83" s="78"/>
      <c r="G83" s="78"/>
      <c r="H83" s="96" t="s">
        <v>341</v>
      </c>
      <c r="I83" s="96">
        <v>5</v>
      </c>
      <c r="J83" s="105">
        <f t="shared" si="2"/>
        <v>13.157894736842104</v>
      </c>
    </row>
    <row r="84" spans="2:10" ht="15" customHeight="1" x14ac:dyDescent="0.25">
      <c r="B84" s="78"/>
      <c r="C84" s="78"/>
      <c r="D84" s="78"/>
      <c r="E84" s="78"/>
      <c r="F84" s="78"/>
      <c r="G84" s="78"/>
      <c r="H84" s="94" t="s">
        <v>19</v>
      </c>
      <c r="I84" s="94">
        <v>1</v>
      </c>
      <c r="J84" s="106">
        <f t="shared" si="2"/>
        <v>2.6315789473684212</v>
      </c>
    </row>
  </sheetData>
  <sortState ref="H71:J84">
    <sortCondition descending="1" ref="I56:I69"/>
  </sortState>
  <mergeCells count="11">
    <mergeCell ref="K51:O51"/>
    <mergeCell ref="A1:Q1"/>
    <mergeCell ref="C2:G2"/>
    <mergeCell ref="H2:J2"/>
    <mergeCell ref="K2:O2"/>
    <mergeCell ref="P2:Q2"/>
    <mergeCell ref="B57:B61"/>
    <mergeCell ref="B62:B64"/>
    <mergeCell ref="B65:B69"/>
    <mergeCell ref="C51:G51"/>
    <mergeCell ref="H51:J5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70" zoomScaleNormal="70" workbookViewId="0">
      <pane xSplit="1" ySplit="3" topLeftCell="B29" activePane="bottomRight" state="frozen"/>
      <selection pane="topRight" activeCell="B1" sqref="B1"/>
      <selection pane="bottomLeft" activeCell="A4" sqref="A4"/>
      <selection pane="bottomRight" activeCell="A48" sqref="A48:Q48"/>
    </sheetView>
  </sheetViews>
  <sheetFormatPr baseColWidth="10" defaultRowHeight="15" x14ac:dyDescent="0.25"/>
  <cols>
    <col min="1" max="1" width="11.42578125" style="2"/>
    <col min="2" max="2" width="11.5703125" customWidth="1"/>
    <col min="3" max="3" width="11.7109375" customWidth="1"/>
  </cols>
  <sheetData>
    <row r="1" spans="1:17" x14ac:dyDescent="0.25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5">
      <c r="B2" s="2" t="s">
        <v>6</v>
      </c>
      <c r="C2" s="115"/>
      <c r="D2" s="115"/>
      <c r="E2" s="115"/>
      <c r="F2" s="115"/>
      <c r="G2" s="115"/>
      <c r="H2" s="115" t="s">
        <v>23</v>
      </c>
      <c r="I2" s="115"/>
      <c r="J2" s="115"/>
      <c r="K2" s="115" t="s">
        <v>24</v>
      </c>
      <c r="L2" s="115"/>
      <c r="M2" s="115"/>
      <c r="N2" s="115"/>
      <c r="O2" s="115"/>
      <c r="P2" s="115" t="s">
        <v>25</v>
      </c>
      <c r="Q2" s="115"/>
    </row>
    <row r="3" spans="1:17" s="3" customFormat="1" ht="30" customHeight="1" x14ac:dyDescent="0.25">
      <c r="A3" s="3" t="s">
        <v>3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21</v>
      </c>
      <c r="H3" s="3" t="s">
        <v>15</v>
      </c>
      <c r="I3" s="3" t="s">
        <v>12</v>
      </c>
      <c r="J3" s="3" t="s">
        <v>13</v>
      </c>
      <c r="K3" s="3" t="s">
        <v>14</v>
      </c>
      <c r="L3" s="3" t="s">
        <v>16</v>
      </c>
      <c r="M3" s="3" t="s">
        <v>22</v>
      </c>
      <c r="N3" s="3" t="s">
        <v>17</v>
      </c>
      <c r="O3" s="3" t="s">
        <v>19</v>
      </c>
      <c r="P3" s="3" t="s">
        <v>18</v>
      </c>
      <c r="Q3" s="3" t="s">
        <v>20</v>
      </c>
    </row>
    <row r="4" spans="1:17" x14ac:dyDescent="0.25">
      <c r="A4" s="2">
        <v>1</v>
      </c>
    </row>
    <row r="5" spans="1:17" x14ac:dyDescent="0.25">
      <c r="A5" s="2">
        <v>2</v>
      </c>
    </row>
    <row r="6" spans="1:17" x14ac:dyDescent="0.25">
      <c r="A6" s="2">
        <v>6</v>
      </c>
    </row>
    <row r="7" spans="1:17" x14ac:dyDescent="0.25">
      <c r="A7" s="2">
        <v>9</v>
      </c>
    </row>
    <row r="8" spans="1:17" x14ac:dyDescent="0.25">
      <c r="A8" s="2">
        <v>10</v>
      </c>
    </row>
    <row r="9" spans="1:17" x14ac:dyDescent="0.25">
      <c r="A9" s="2">
        <v>11</v>
      </c>
    </row>
    <row r="10" spans="1:17" x14ac:dyDescent="0.25">
      <c r="A10" s="2">
        <v>12</v>
      </c>
    </row>
    <row r="11" spans="1:17" x14ac:dyDescent="0.25">
      <c r="A11" s="2">
        <v>13</v>
      </c>
    </row>
    <row r="12" spans="1:17" x14ac:dyDescent="0.25">
      <c r="A12" s="2">
        <v>14</v>
      </c>
    </row>
    <row r="13" spans="1:17" x14ac:dyDescent="0.25">
      <c r="A13" s="2">
        <v>15</v>
      </c>
    </row>
    <row r="14" spans="1:17" x14ac:dyDescent="0.25">
      <c r="A14" s="2">
        <v>16</v>
      </c>
      <c r="F14">
        <v>1</v>
      </c>
    </row>
    <row r="15" spans="1:17" x14ac:dyDescent="0.25">
      <c r="A15" s="2">
        <v>17</v>
      </c>
    </row>
    <row r="16" spans="1:17" x14ac:dyDescent="0.25">
      <c r="A16" s="2">
        <v>18</v>
      </c>
    </row>
    <row r="17" spans="1:4" x14ac:dyDescent="0.25">
      <c r="A17" s="2">
        <v>19</v>
      </c>
    </row>
    <row r="18" spans="1:4" x14ac:dyDescent="0.25">
      <c r="A18" s="2">
        <v>20</v>
      </c>
    </row>
    <row r="19" spans="1:4" x14ac:dyDescent="0.25">
      <c r="A19" s="2">
        <v>21</v>
      </c>
    </row>
    <row r="20" spans="1:4" x14ac:dyDescent="0.25">
      <c r="A20" s="2">
        <v>22</v>
      </c>
      <c r="D20">
        <v>1</v>
      </c>
    </row>
    <row r="21" spans="1:4" x14ac:dyDescent="0.25">
      <c r="A21" s="2">
        <v>23</v>
      </c>
    </row>
    <row r="22" spans="1:4" x14ac:dyDescent="0.25">
      <c r="A22" s="2">
        <v>24</v>
      </c>
    </row>
    <row r="23" spans="1:4" x14ac:dyDescent="0.25">
      <c r="A23" s="2">
        <v>25</v>
      </c>
    </row>
    <row r="24" spans="1:4" x14ac:dyDescent="0.25">
      <c r="A24" s="2">
        <v>26</v>
      </c>
    </row>
    <row r="25" spans="1:4" x14ac:dyDescent="0.25">
      <c r="A25" s="2">
        <v>27</v>
      </c>
    </row>
    <row r="26" spans="1:4" x14ac:dyDescent="0.25">
      <c r="A26" s="2">
        <v>28</v>
      </c>
    </row>
    <row r="27" spans="1:4" x14ac:dyDescent="0.25">
      <c r="A27" s="2">
        <v>29</v>
      </c>
      <c r="D27">
        <v>1</v>
      </c>
    </row>
    <row r="28" spans="1:4" x14ac:dyDescent="0.25">
      <c r="A28" s="2">
        <v>30</v>
      </c>
    </row>
    <row r="29" spans="1:4" x14ac:dyDescent="0.25">
      <c r="A29" s="2">
        <v>31</v>
      </c>
    </row>
    <row r="30" spans="1:4" x14ac:dyDescent="0.25">
      <c r="A30" s="2">
        <v>32</v>
      </c>
    </row>
    <row r="31" spans="1:4" x14ac:dyDescent="0.25">
      <c r="A31" s="2">
        <v>33</v>
      </c>
    </row>
    <row r="32" spans="1:4" x14ac:dyDescent="0.25">
      <c r="A32" s="2">
        <v>34</v>
      </c>
    </row>
    <row r="33" spans="1:17" x14ac:dyDescent="0.25">
      <c r="A33" s="2">
        <v>35</v>
      </c>
    </row>
    <row r="34" spans="1:17" x14ac:dyDescent="0.25">
      <c r="A34" s="2">
        <v>36</v>
      </c>
    </row>
    <row r="35" spans="1:17" x14ac:dyDescent="0.25">
      <c r="A35" s="2">
        <v>38</v>
      </c>
    </row>
    <row r="36" spans="1:17" x14ac:dyDescent="0.25">
      <c r="A36" s="2">
        <v>39</v>
      </c>
    </row>
    <row r="37" spans="1:17" x14ac:dyDescent="0.25">
      <c r="A37" s="2">
        <v>40</v>
      </c>
    </row>
    <row r="38" spans="1:17" x14ac:dyDescent="0.25">
      <c r="A38" s="2">
        <v>41</v>
      </c>
    </row>
    <row r="39" spans="1:17" x14ac:dyDescent="0.25">
      <c r="A39" s="2">
        <v>42</v>
      </c>
    </row>
    <row r="40" spans="1:17" x14ac:dyDescent="0.25">
      <c r="A40" s="2">
        <v>43</v>
      </c>
    </row>
    <row r="41" spans="1:17" x14ac:dyDescent="0.25">
      <c r="A41" s="2">
        <v>44</v>
      </c>
    </row>
    <row r="42" spans="1:17" x14ac:dyDescent="0.25">
      <c r="A42" s="2">
        <v>45</v>
      </c>
    </row>
    <row r="43" spans="1:17" x14ac:dyDescent="0.25">
      <c r="A43" s="2">
        <v>46</v>
      </c>
    </row>
    <row r="44" spans="1:17" x14ac:dyDescent="0.25">
      <c r="A44" s="2">
        <v>47</v>
      </c>
    </row>
    <row r="45" spans="1:17" x14ac:dyDescent="0.25">
      <c r="A45" s="2">
        <v>48</v>
      </c>
      <c r="D45">
        <v>1</v>
      </c>
    </row>
    <row r="46" spans="1:17" x14ac:dyDescent="0.25">
      <c r="A46" s="2">
        <v>49</v>
      </c>
    </row>
    <row r="47" spans="1:17" x14ac:dyDescent="0.25">
      <c r="A47" s="2">
        <v>50</v>
      </c>
    </row>
    <row r="48" spans="1:17" x14ac:dyDescent="0.25">
      <c r="A48" s="22" t="s">
        <v>65</v>
      </c>
      <c r="B48" s="23">
        <f>SUM(B4:B47)</f>
        <v>0</v>
      </c>
      <c r="C48" s="23">
        <f t="shared" ref="C48:Q48" si="0">SUM(C4:C47)</f>
        <v>0</v>
      </c>
      <c r="D48" s="23">
        <f t="shared" si="0"/>
        <v>3</v>
      </c>
      <c r="E48" s="23">
        <f t="shared" si="0"/>
        <v>0</v>
      </c>
      <c r="F48" s="23">
        <f t="shared" si="0"/>
        <v>1</v>
      </c>
      <c r="G48" s="23">
        <f t="shared" si="0"/>
        <v>0</v>
      </c>
      <c r="H48" s="23">
        <f t="shared" si="0"/>
        <v>0</v>
      </c>
      <c r="I48" s="23">
        <f t="shared" si="0"/>
        <v>0</v>
      </c>
      <c r="J48" s="23">
        <f t="shared" si="0"/>
        <v>0</v>
      </c>
      <c r="K48" s="23">
        <f t="shared" si="0"/>
        <v>0</v>
      </c>
      <c r="L48" s="23">
        <f t="shared" si="0"/>
        <v>0</v>
      </c>
      <c r="M48" s="23">
        <f t="shared" si="0"/>
        <v>0</v>
      </c>
      <c r="N48" s="23">
        <f t="shared" si="0"/>
        <v>0</v>
      </c>
      <c r="O48" s="23">
        <f t="shared" si="0"/>
        <v>0</v>
      </c>
      <c r="P48" s="23">
        <f t="shared" si="0"/>
        <v>0</v>
      </c>
      <c r="Q48" s="23">
        <f t="shared" si="0"/>
        <v>0</v>
      </c>
    </row>
  </sheetData>
  <mergeCells count="5">
    <mergeCell ref="A1:Q1"/>
    <mergeCell ref="C2:G2"/>
    <mergeCell ref="H2:J2"/>
    <mergeCell ref="K2:O2"/>
    <mergeCell ref="P2:Q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11.42578125" style="2"/>
    <col min="2" max="2" width="11.5703125" customWidth="1"/>
    <col min="3" max="3" width="11.7109375" customWidth="1"/>
  </cols>
  <sheetData>
    <row r="1" spans="1:17" x14ac:dyDescent="0.25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5">
      <c r="B2" s="2" t="s">
        <v>6</v>
      </c>
      <c r="C2" s="115"/>
      <c r="D2" s="115"/>
      <c r="E2" s="115"/>
      <c r="F2" s="115"/>
      <c r="G2" s="115"/>
      <c r="H2" s="115" t="s">
        <v>23</v>
      </c>
      <c r="I2" s="115"/>
      <c r="J2" s="115"/>
      <c r="K2" s="115" t="s">
        <v>24</v>
      </c>
      <c r="L2" s="115"/>
      <c r="M2" s="115"/>
      <c r="N2" s="115"/>
      <c r="O2" s="115"/>
      <c r="P2" s="115" t="s">
        <v>25</v>
      </c>
      <c r="Q2" s="115"/>
    </row>
    <row r="3" spans="1:17" s="3" customFormat="1" ht="30" customHeight="1" x14ac:dyDescent="0.25">
      <c r="A3" s="3" t="s">
        <v>3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21</v>
      </c>
      <c r="H3" s="3" t="s">
        <v>15</v>
      </c>
      <c r="I3" s="3" t="s">
        <v>12</v>
      </c>
      <c r="J3" s="3" t="s">
        <v>13</v>
      </c>
      <c r="K3" s="3" t="s">
        <v>14</v>
      </c>
      <c r="L3" s="3" t="s">
        <v>16</v>
      </c>
      <c r="M3" s="3" t="s">
        <v>22</v>
      </c>
      <c r="N3" s="3" t="s">
        <v>17</v>
      </c>
      <c r="O3" s="3" t="s">
        <v>19</v>
      </c>
      <c r="P3" s="3" t="s">
        <v>18</v>
      </c>
      <c r="Q3" s="3" t="s">
        <v>20</v>
      </c>
    </row>
    <row r="4" spans="1:17" x14ac:dyDescent="0.25">
      <c r="A4" s="2">
        <v>1</v>
      </c>
    </row>
    <row r="5" spans="1:17" x14ac:dyDescent="0.25">
      <c r="A5" s="2">
        <v>2</v>
      </c>
    </row>
    <row r="6" spans="1:17" x14ac:dyDescent="0.25">
      <c r="A6" s="2">
        <v>6</v>
      </c>
    </row>
    <row r="7" spans="1:17" x14ac:dyDescent="0.25">
      <c r="A7" s="2">
        <v>9</v>
      </c>
    </row>
    <row r="8" spans="1:17" x14ac:dyDescent="0.25">
      <c r="A8" s="2">
        <v>10</v>
      </c>
    </row>
    <row r="9" spans="1:17" x14ac:dyDescent="0.25">
      <c r="A9" s="2">
        <v>11</v>
      </c>
    </row>
    <row r="10" spans="1:17" x14ac:dyDescent="0.25">
      <c r="A10" s="2">
        <v>12</v>
      </c>
    </row>
    <row r="11" spans="1:17" x14ac:dyDescent="0.25">
      <c r="A11" s="2">
        <v>13</v>
      </c>
    </row>
    <row r="12" spans="1:17" x14ac:dyDescent="0.25">
      <c r="A12" s="2">
        <v>14</v>
      </c>
    </row>
    <row r="13" spans="1:17" x14ac:dyDescent="0.25">
      <c r="A13" s="2">
        <v>15</v>
      </c>
      <c r="E13">
        <v>1</v>
      </c>
    </row>
    <row r="14" spans="1:17" x14ac:dyDescent="0.25">
      <c r="A14" s="2">
        <v>16</v>
      </c>
    </row>
    <row r="15" spans="1:17" x14ac:dyDescent="0.25">
      <c r="A15" s="2">
        <v>17</v>
      </c>
      <c r="E15">
        <v>1</v>
      </c>
    </row>
    <row r="16" spans="1:17" x14ac:dyDescent="0.25">
      <c r="A16" s="2">
        <v>18</v>
      </c>
    </row>
    <row r="17" spans="1:16" x14ac:dyDescent="0.25">
      <c r="A17" s="2">
        <v>19</v>
      </c>
    </row>
    <row r="18" spans="1:16" x14ac:dyDescent="0.25">
      <c r="A18" s="2">
        <v>20</v>
      </c>
      <c r="E18">
        <v>1</v>
      </c>
      <c r="P18">
        <v>1</v>
      </c>
    </row>
    <row r="19" spans="1:16" x14ac:dyDescent="0.25">
      <c r="A19" s="2">
        <v>21</v>
      </c>
    </row>
    <row r="20" spans="1:16" x14ac:dyDescent="0.25">
      <c r="A20" s="2">
        <v>22</v>
      </c>
    </row>
    <row r="21" spans="1:16" x14ac:dyDescent="0.25">
      <c r="A21" s="2">
        <v>23</v>
      </c>
    </row>
    <row r="22" spans="1:16" x14ac:dyDescent="0.25">
      <c r="A22" s="2">
        <v>24</v>
      </c>
    </row>
    <row r="23" spans="1:16" x14ac:dyDescent="0.25">
      <c r="A23" s="2">
        <v>25</v>
      </c>
    </row>
    <row r="24" spans="1:16" x14ac:dyDescent="0.25">
      <c r="A24" s="2">
        <v>26</v>
      </c>
    </row>
    <row r="25" spans="1:16" x14ac:dyDescent="0.25">
      <c r="A25" s="2">
        <v>27</v>
      </c>
    </row>
    <row r="26" spans="1:16" x14ac:dyDescent="0.25">
      <c r="A26" s="2">
        <v>28</v>
      </c>
    </row>
    <row r="27" spans="1:16" x14ac:dyDescent="0.25">
      <c r="A27" s="2">
        <v>29</v>
      </c>
      <c r="D27">
        <v>1</v>
      </c>
    </row>
    <row r="28" spans="1:16" x14ac:dyDescent="0.25">
      <c r="A28" s="2">
        <v>30</v>
      </c>
    </row>
    <row r="29" spans="1:16" x14ac:dyDescent="0.25">
      <c r="A29" s="2">
        <v>31</v>
      </c>
    </row>
    <row r="30" spans="1:16" x14ac:dyDescent="0.25">
      <c r="A30" s="2">
        <v>32</v>
      </c>
    </row>
    <row r="31" spans="1:16" x14ac:dyDescent="0.25">
      <c r="A31" s="2">
        <v>33</v>
      </c>
    </row>
    <row r="32" spans="1:16" x14ac:dyDescent="0.25">
      <c r="A32" s="2">
        <v>34</v>
      </c>
    </row>
    <row r="33" spans="1:17" x14ac:dyDescent="0.25">
      <c r="A33" s="2">
        <v>35</v>
      </c>
    </row>
    <row r="34" spans="1:17" x14ac:dyDescent="0.25">
      <c r="A34" s="2">
        <v>36</v>
      </c>
    </row>
    <row r="35" spans="1:17" x14ac:dyDescent="0.25">
      <c r="A35" s="2">
        <v>38</v>
      </c>
      <c r="E35">
        <v>1</v>
      </c>
    </row>
    <row r="36" spans="1:17" x14ac:dyDescent="0.25">
      <c r="A36" s="2">
        <v>39</v>
      </c>
    </row>
    <row r="37" spans="1:17" x14ac:dyDescent="0.25">
      <c r="A37" s="2">
        <v>40</v>
      </c>
    </row>
    <row r="38" spans="1:17" x14ac:dyDescent="0.25">
      <c r="A38" s="2">
        <v>41</v>
      </c>
    </row>
    <row r="39" spans="1:17" x14ac:dyDescent="0.25">
      <c r="A39" s="2">
        <v>42</v>
      </c>
    </row>
    <row r="40" spans="1:17" x14ac:dyDescent="0.25">
      <c r="A40" s="2">
        <v>43</v>
      </c>
      <c r="E40">
        <v>1</v>
      </c>
    </row>
    <row r="41" spans="1:17" x14ac:dyDescent="0.25">
      <c r="A41" s="2">
        <v>44</v>
      </c>
    </row>
    <row r="42" spans="1:17" x14ac:dyDescent="0.25">
      <c r="A42" s="2">
        <v>45</v>
      </c>
    </row>
    <row r="43" spans="1:17" x14ac:dyDescent="0.25">
      <c r="A43" s="2">
        <v>46</v>
      </c>
    </row>
    <row r="44" spans="1:17" x14ac:dyDescent="0.25">
      <c r="A44" s="2">
        <v>47</v>
      </c>
    </row>
    <row r="45" spans="1:17" x14ac:dyDescent="0.25">
      <c r="A45" s="2">
        <v>48</v>
      </c>
    </row>
    <row r="46" spans="1:17" x14ac:dyDescent="0.25">
      <c r="A46" s="2">
        <v>49</v>
      </c>
      <c r="E46">
        <v>1</v>
      </c>
    </row>
    <row r="47" spans="1:17" x14ac:dyDescent="0.25">
      <c r="A47" s="2">
        <v>50</v>
      </c>
    </row>
    <row r="48" spans="1:17" x14ac:dyDescent="0.25">
      <c r="A48" s="22" t="s">
        <v>65</v>
      </c>
      <c r="B48" s="23">
        <f>SUM(B4:B47)</f>
        <v>0</v>
      </c>
      <c r="C48" s="23">
        <f t="shared" ref="C48:Q48" si="0">SUM(C4:C47)</f>
        <v>0</v>
      </c>
      <c r="D48" s="23">
        <f t="shared" si="0"/>
        <v>1</v>
      </c>
      <c r="E48" s="23">
        <f t="shared" si="0"/>
        <v>6</v>
      </c>
      <c r="F48" s="23">
        <f t="shared" si="0"/>
        <v>0</v>
      </c>
      <c r="G48" s="23">
        <f t="shared" si="0"/>
        <v>0</v>
      </c>
      <c r="H48" s="23">
        <f t="shared" si="0"/>
        <v>0</v>
      </c>
      <c r="I48" s="23">
        <f t="shared" si="0"/>
        <v>0</v>
      </c>
      <c r="J48" s="23">
        <f t="shared" si="0"/>
        <v>0</v>
      </c>
      <c r="K48" s="23">
        <f t="shared" si="0"/>
        <v>0</v>
      </c>
      <c r="L48" s="23">
        <f t="shared" si="0"/>
        <v>0</v>
      </c>
      <c r="M48" s="23">
        <f t="shared" si="0"/>
        <v>0</v>
      </c>
      <c r="N48" s="23">
        <f t="shared" si="0"/>
        <v>0</v>
      </c>
      <c r="O48" s="23">
        <f t="shared" si="0"/>
        <v>0</v>
      </c>
      <c r="P48" s="23">
        <f t="shared" si="0"/>
        <v>1</v>
      </c>
      <c r="Q48" s="23">
        <f t="shared" si="0"/>
        <v>0</v>
      </c>
    </row>
  </sheetData>
  <mergeCells count="5">
    <mergeCell ref="A1:Q1"/>
    <mergeCell ref="C2:G2"/>
    <mergeCell ref="H2:J2"/>
    <mergeCell ref="K2:O2"/>
    <mergeCell ref="P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70" zoomScaleNormal="70" workbookViewId="0">
      <pane xSplit="1" ySplit="1" topLeftCell="E5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16.140625" style="5" customWidth="1"/>
    <col min="2" max="2" width="16" style="5" customWidth="1"/>
    <col min="3" max="3" width="23.5703125" style="5" customWidth="1"/>
    <col min="4" max="4" width="21" style="5" customWidth="1"/>
    <col min="5" max="6" width="11.42578125" style="5"/>
    <col min="7" max="7" width="11.42578125" style="5" customWidth="1"/>
    <col min="8" max="8" width="21.7109375" style="5" customWidth="1"/>
    <col min="9" max="9" width="16.7109375" style="5" customWidth="1"/>
    <col min="10" max="10" width="14.85546875" style="5" customWidth="1"/>
    <col min="11" max="11" width="11.42578125" style="5"/>
    <col min="12" max="12" width="56.85546875" style="5" customWidth="1"/>
    <col min="13" max="13" width="16.7109375" style="5" customWidth="1"/>
    <col min="14" max="14" width="15.7109375" style="5" customWidth="1"/>
    <col min="15" max="16384" width="11.42578125" style="5"/>
  </cols>
  <sheetData>
    <row r="1" spans="1:12" s="12" customFormat="1" ht="38.25" x14ac:dyDescent="0.25">
      <c r="A1" s="11" t="s">
        <v>3</v>
      </c>
      <c r="B1" s="44" t="s">
        <v>240</v>
      </c>
      <c r="C1" s="11" t="s">
        <v>31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40</v>
      </c>
      <c r="I1" s="11" t="s">
        <v>35</v>
      </c>
      <c r="J1" s="11" t="s">
        <v>39</v>
      </c>
      <c r="K1" s="11" t="s">
        <v>161</v>
      </c>
      <c r="L1" s="11" t="s">
        <v>114</v>
      </c>
    </row>
    <row r="2" spans="1:12" x14ac:dyDescent="0.25">
      <c r="A2" s="42">
        <v>1</v>
      </c>
      <c r="B2" s="9">
        <v>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9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9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9">
        <v>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42">
        <v>11</v>
      </c>
      <c r="B6" s="9">
        <v>3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42">
        <v>12</v>
      </c>
      <c r="B7" s="9">
        <v>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5">
      <c r="A8" s="42">
        <v>13</v>
      </c>
      <c r="B8" s="9">
        <v>3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42">
        <v>14</v>
      </c>
      <c r="B9" s="9">
        <v>3</v>
      </c>
      <c r="C9" s="9"/>
      <c r="D9" s="9"/>
      <c r="E9" s="9"/>
      <c r="F9" s="9"/>
      <c r="G9" s="9"/>
      <c r="H9" s="9"/>
      <c r="I9" s="9">
        <v>3</v>
      </c>
      <c r="J9" s="9"/>
      <c r="K9" s="9"/>
      <c r="L9" s="9"/>
    </row>
    <row r="10" spans="1:12" x14ac:dyDescent="0.25">
      <c r="A10" s="9">
        <v>15</v>
      </c>
      <c r="B10" s="9"/>
      <c r="C10" s="9"/>
      <c r="D10" s="9"/>
      <c r="E10" s="9"/>
      <c r="F10" s="9"/>
      <c r="G10" s="9"/>
      <c r="H10" s="9"/>
      <c r="I10" s="9">
        <v>1</v>
      </c>
      <c r="J10" s="9"/>
      <c r="K10" s="9"/>
      <c r="L10" s="9" t="s">
        <v>226</v>
      </c>
    </row>
    <row r="11" spans="1:12" x14ac:dyDescent="0.25">
      <c r="A11" s="9">
        <v>16</v>
      </c>
      <c r="B11" s="9"/>
      <c r="C11" s="9"/>
      <c r="D11" s="9"/>
      <c r="E11" s="9">
        <v>2</v>
      </c>
      <c r="F11" s="9"/>
      <c r="G11" s="9"/>
      <c r="H11" s="9">
        <v>2</v>
      </c>
      <c r="I11" s="9"/>
      <c r="J11" s="9"/>
      <c r="K11" s="9"/>
      <c r="L11" s="9" t="s">
        <v>143</v>
      </c>
    </row>
    <row r="12" spans="1:12" x14ac:dyDescent="0.25">
      <c r="A12" s="9">
        <v>17</v>
      </c>
      <c r="B12" s="9"/>
      <c r="C12" s="9"/>
      <c r="D12" s="9"/>
      <c r="E12" s="9">
        <v>1</v>
      </c>
      <c r="F12" s="9">
        <v>1</v>
      </c>
      <c r="G12" s="9"/>
      <c r="H12" s="9"/>
      <c r="I12" s="9">
        <v>1</v>
      </c>
      <c r="J12" s="9"/>
      <c r="K12" s="9"/>
      <c r="L12" s="9"/>
    </row>
    <row r="13" spans="1:12" s="17" customFormat="1" x14ac:dyDescent="0.25">
      <c r="A13" s="16">
        <v>18</v>
      </c>
      <c r="B13" s="16"/>
      <c r="C13" s="16"/>
      <c r="D13" s="16"/>
      <c r="E13" s="16">
        <v>2</v>
      </c>
      <c r="F13" s="16"/>
      <c r="G13" s="16"/>
      <c r="H13" s="16"/>
      <c r="I13" s="16">
        <v>1</v>
      </c>
      <c r="J13" s="16"/>
      <c r="K13" s="16"/>
      <c r="L13" s="16"/>
    </row>
    <row r="14" spans="1:12" x14ac:dyDescent="0.25">
      <c r="A14" s="9">
        <v>19</v>
      </c>
      <c r="B14" s="9"/>
      <c r="C14" s="9"/>
      <c r="D14" s="9"/>
      <c r="E14" s="9"/>
      <c r="F14" s="9">
        <v>2</v>
      </c>
      <c r="G14" s="9">
        <v>1</v>
      </c>
      <c r="H14" s="9"/>
      <c r="I14" s="9">
        <v>2</v>
      </c>
      <c r="J14" s="9"/>
      <c r="K14" s="9"/>
      <c r="L14" s="9" t="s">
        <v>156</v>
      </c>
    </row>
    <row r="15" spans="1:12" x14ac:dyDescent="0.25">
      <c r="A15" s="9">
        <v>20</v>
      </c>
      <c r="B15" s="9"/>
      <c r="C15" s="9">
        <v>2</v>
      </c>
      <c r="D15" s="9"/>
      <c r="E15" s="9"/>
      <c r="F15" s="9">
        <v>3</v>
      </c>
      <c r="G15" s="9"/>
      <c r="H15" s="9"/>
      <c r="I15" s="9">
        <v>3</v>
      </c>
      <c r="J15" s="9"/>
      <c r="K15" s="9">
        <v>1</v>
      </c>
      <c r="L15" s="9" t="s">
        <v>226</v>
      </c>
    </row>
    <row r="16" spans="1:12" x14ac:dyDescent="0.25">
      <c r="A16" s="9">
        <v>21</v>
      </c>
      <c r="B16" s="9"/>
      <c r="C16" s="9"/>
      <c r="D16" s="9"/>
      <c r="E16" s="9">
        <v>2</v>
      </c>
      <c r="F16" s="9">
        <v>1</v>
      </c>
      <c r="G16" s="9"/>
      <c r="H16" s="9"/>
      <c r="I16" s="9">
        <v>1</v>
      </c>
      <c r="J16" s="9"/>
      <c r="K16" s="9"/>
      <c r="L16" s="9" t="s">
        <v>156</v>
      </c>
    </row>
    <row r="17" spans="1:12" x14ac:dyDescent="0.25">
      <c r="A17" s="9">
        <v>22</v>
      </c>
      <c r="B17" s="9"/>
      <c r="C17" s="9"/>
      <c r="D17" s="9"/>
      <c r="E17" s="9">
        <v>3</v>
      </c>
      <c r="F17" s="9"/>
      <c r="G17" s="9"/>
      <c r="H17" s="9"/>
      <c r="I17" s="9"/>
      <c r="J17" s="9"/>
      <c r="K17" s="9"/>
      <c r="L17" s="9"/>
    </row>
    <row r="18" spans="1:12" x14ac:dyDescent="0.25">
      <c r="A18" s="9">
        <v>23</v>
      </c>
      <c r="B18" s="9"/>
      <c r="C18" s="9"/>
      <c r="D18" s="9">
        <v>3</v>
      </c>
      <c r="E18" s="9">
        <v>3</v>
      </c>
      <c r="F18" s="9"/>
      <c r="G18" s="9"/>
      <c r="H18" s="9"/>
      <c r="I18" s="9"/>
      <c r="J18" s="9"/>
      <c r="K18" s="9"/>
      <c r="L18" s="9"/>
    </row>
    <row r="19" spans="1:12" x14ac:dyDescent="0.25">
      <c r="A19" s="9">
        <v>24</v>
      </c>
      <c r="B19" s="9"/>
      <c r="C19" s="9">
        <v>1</v>
      </c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9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9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A22" s="9">
        <v>27</v>
      </c>
      <c r="B22" s="9"/>
      <c r="C22" s="9"/>
      <c r="D22" s="9"/>
      <c r="E22" s="9">
        <v>2</v>
      </c>
      <c r="F22" s="9"/>
      <c r="G22" s="9"/>
      <c r="H22" s="9"/>
      <c r="I22" s="9"/>
      <c r="J22" s="9"/>
      <c r="K22" s="9"/>
      <c r="L22" s="9"/>
    </row>
    <row r="23" spans="1:12" x14ac:dyDescent="0.25">
      <c r="A23" s="9">
        <v>28</v>
      </c>
      <c r="B23" s="9"/>
      <c r="C23" s="9"/>
      <c r="D23" s="9"/>
      <c r="E23" s="9">
        <v>3</v>
      </c>
      <c r="F23" s="9"/>
      <c r="G23" s="9"/>
      <c r="H23" s="9"/>
      <c r="I23" s="9"/>
      <c r="J23" s="9"/>
      <c r="K23" s="9"/>
      <c r="L23" s="9"/>
    </row>
    <row r="24" spans="1:12" x14ac:dyDescent="0.25">
      <c r="A24" s="9">
        <v>29</v>
      </c>
      <c r="B24" s="9"/>
      <c r="C24" s="9"/>
      <c r="D24" s="9"/>
      <c r="E24" s="9">
        <v>3</v>
      </c>
      <c r="F24" s="9"/>
      <c r="G24" s="9"/>
      <c r="H24" s="9"/>
      <c r="I24" s="9"/>
      <c r="J24" s="9"/>
      <c r="K24" s="9"/>
      <c r="L24" s="9"/>
    </row>
    <row r="25" spans="1:12" x14ac:dyDescent="0.25">
      <c r="A25" s="9">
        <v>30</v>
      </c>
      <c r="B25" s="9"/>
      <c r="C25" s="9"/>
      <c r="D25" s="9"/>
      <c r="E25" s="9"/>
      <c r="F25" s="9">
        <v>3</v>
      </c>
      <c r="G25" s="9"/>
      <c r="H25" s="9"/>
      <c r="I25" s="9">
        <v>3</v>
      </c>
      <c r="J25" s="9"/>
      <c r="K25" s="9"/>
      <c r="L25" s="9" t="s">
        <v>217</v>
      </c>
    </row>
    <row r="26" spans="1:12" x14ac:dyDescent="0.25">
      <c r="A26" s="9">
        <v>31</v>
      </c>
      <c r="B26" s="9"/>
      <c r="C26" s="9"/>
      <c r="D26" s="9"/>
      <c r="E26" s="9"/>
      <c r="F26" s="9">
        <v>3</v>
      </c>
      <c r="G26" s="9"/>
      <c r="H26" s="9"/>
      <c r="I26" s="9">
        <v>3</v>
      </c>
      <c r="J26" s="9"/>
      <c r="K26" s="9"/>
      <c r="L26" s="9" t="s">
        <v>188</v>
      </c>
    </row>
    <row r="27" spans="1:12" x14ac:dyDescent="0.25">
      <c r="A27" s="9">
        <v>32</v>
      </c>
      <c r="B27" s="9"/>
      <c r="C27" s="9"/>
      <c r="D27" s="9"/>
      <c r="E27" s="9">
        <v>3</v>
      </c>
      <c r="F27" s="9"/>
      <c r="G27" s="9"/>
      <c r="H27" s="9"/>
      <c r="I27" s="9"/>
      <c r="J27" s="9"/>
      <c r="K27" s="9"/>
      <c r="L27" s="9"/>
    </row>
    <row r="28" spans="1:12" x14ac:dyDescent="0.25">
      <c r="A28" s="9">
        <v>33</v>
      </c>
      <c r="B28" s="9"/>
      <c r="C28" s="9"/>
      <c r="D28" s="9"/>
      <c r="E28" s="9"/>
      <c r="F28" s="9">
        <v>3</v>
      </c>
      <c r="G28" s="9"/>
      <c r="H28" s="9"/>
      <c r="I28" s="9">
        <v>3</v>
      </c>
      <c r="J28" s="9"/>
      <c r="K28" s="9"/>
      <c r="L28" s="9" t="s">
        <v>156</v>
      </c>
    </row>
    <row r="29" spans="1:12" x14ac:dyDescent="0.25">
      <c r="A29" s="9">
        <v>34</v>
      </c>
      <c r="B29" s="9"/>
      <c r="C29" s="9"/>
      <c r="D29" s="9"/>
      <c r="E29" s="9">
        <v>3</v>
      </c>
      <c r="F29" s="9"/>
      <c r="G29" s="9"/>
      <c r="H29" s="9"/>
      <c r="I29" s="9"/>
      <c r="J29" s="9"/>
      <c r="K29" s="9"/>
      <c r="L29" s="9"/>
    </row>
    <row r="30" spans="1:12" x14ac:dyDescent="0.25">
      <c r="A30" s="9">
        <v>35</v>
      </c>
      <c r="B30" s="9"/>
      <c r="C30" s="9"/>
      <c r="D30" s="9"/>
      <c r="E30" s="9"/>
      <c r="F30" s="9">
        <v>3</v>
      </c>
      <c r="G30" s="9"/>
      <c r="H30" s="9"/>
      <c r="I30" s="9">
        <v>3</v>
      </c>
      <c r="J30" s="9"/>
      <c r="K30" s="9"/>
      <c r="L30" s="9" t="s">
        <v>156</v>
      </c>
    </row>
    <row r="31" spans="1:12" x14ac:dyDescent="0.25">
      <c r="A31" s="9">
        <v>36</v>
      </c>
      <c r="B31" s="9"/>
      <c r="C31" s="9"/>
      <c r="D31" s="9"/>
      <c r="E31" s="9">
        <v>3</v>
      </c>
      <c r="F31" s="9">
        <v>3</v>
      </c>
      <c r="G31" s="9"/>
      <c r="H31" s="9"/>
      <c r="I31" s="9"/>
      <c r="J31" s="9"/>
      <c r="K31" s="9"/>
      <c r="L31" s="9" t="s">
        <v>156</v>
      </c>
    </row>
    <row r="32" spans="1:12" x14ac:dyDescent="0.25">
      <c r="A32" s="9">
        <v>38</v>
      </c>
      <c r="B32" s="9"/>
      <c r="C32" s="9"/>
      <c r="D32" s="9"/>
      <c r="E32" s="9">
        <v>3</v>
      </c>
      <c r="F32" s="9"/>
      <c r="G32" s="9"/>
      <c r="H32" s="9"/>
      <c r="I32" s="9"/>
      <c r="J32" s="9"/>
      <c r="K32" s="9"/>
      <c r="L32" s="9"/>
    </row>
    <row r="33" spans="1:12" x14ac:dyDescent="0.25">
      <c r="A33" s="9">
        <v>39</v>
      </c>
      <c r="B33" s="9"/>
      <c r="C33" s="9"/>
      <c r="D33" s="9"/>
      <c r="E33" s="9"/>
      <c r="F33" s="9">
        <v>1</v>
      </c>
      <c r="G33" s="9"/>
      <c r="H33" s="9"/>
      <c r="I33" s="9">
        <v>1</v>
      </c>
      <c r="J33" s="9"/>
      <c r="K33" s="9"/>
      <c r="L33" s="9" t="s">
        <v>156</v>
      </c>
    </row>
    <row r="34" spans="1:12" x14ac:dyDescent="0.25">
      <c r="A34" s="9">
        <v>40</v>
      </c>
      <c r="B34" s="9"/>
      <c r="C34" s="9"/>
      <c r="D34" s="9"/>
      <c r="E34" s="9">
        <v>1</v>
      </c>
      <c r="F34" s="9">
        <v>1</v>
      </c>
      <c r="G34" s="9"/>
      <c r="H34" s="9"/>
      <c r="I34" s="9"/>
      <c r="J34" s="9"/>
      <c r="K34" s="9"/>
      <c r="L34" s="9" t="s">
        <v>156</v>
      </c>
    </row>
    <row r="35" spans="1:12" s="17" customFormat="1" x14ac:dyDescent="0.25">
      <c r="A35" s="16">
        <v>41</v>
      </c>
      <c r="B35" s="16"/>
      <c r="C35" s="16"/>
      <c r="D35" s="16"/>
      <c r="E35" s="16">
        <v>2</v>
      </c>
      <c r="F35" s="16"/>
      <c r="G35" s="16"/>
      <c r="H35" s="16"/>
      <c r="I35" s="16"/>
      <c r="J35" s="16"/>
      <c r="K35" s="16"/>
      <c r="L35" s="16"/>
    </row>
    <row r="36" spans="1:12" x14ac:dyDescent="0.25">
      <c r="A36" s="9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>
        <v>43</v>
      </c>
      <c r="B37" s="9"/>
      <c r="C37" s="9"/>
      <c r="D37" s="9"/>
      <c r="E37" s="9"/>
      <c r="F37" s="9">
        <v>3</v>
      </c>
      <c r="G37" s="9"/>
      <c r="H37" s="9">
        <v>3</v>
      </c>
      <c r="I37" s="9">
        <v>3</v>
      </c>
      <c r="J37" s="9">
        <v>3</v>
      </c>
      <c r="K37" s="9"/>
      <c r="L37" s="9" t="s">
        <v>213</v>
      </c>
    </row>
    <row r="38" spans="1:12" x14ac:dyDescent="0.25">
      <c r="A38" s="9">
        <v>44</v>
      </c>
      <c r="B38" s="9"/>
      <c r="C38" s="9"/>
      <c r="D38" s="9"/>
      <c r="E38" s="9"/>
      <c r="F38" s="9">
        <v>1</v>
      </c>
      <c r="G38" s="9"/>
      <c r="H38" s="9"/>
      <c r="I38" s="9">
        <v>3</v>
      </c>
      <c r="J38" s="9"/>
      <c r="K38" s="9"/>
      <c r="L38" s="9" t="s">
        <v>217</v>
      </c>
    </row>
    <row r="39" spans="1:12" x14ac:dyDescent="0.25">
      <c r="A39" s="9">
        <v>45</v>
      </c>
      <c r="B39" s="9"/>
      <c r="C39" s="9"/>
      <c r="D39" s="9"/>
      <c r="E39" s="9"/>
      <c r="F39" s="9"/>
      <c r="G39" s="9"/>
      <c r="H39" s="9"/>
      <c r="I39" s="9">
        <v>1</v>
      </c>
      <c r="J39" s="9"/>
      <c r="K39" s="9"/>
      <c r="L39" s="9"/>
    </row>
    <row r="40" spans="1:12" x14ac:dyDescent="0.25">
      <c r="A40" s="9">
        <v>46</v>
      </c>
      <c r="B40" s="9"/>
      <c r="C40" s="9"/>
      <c r="D40" s="9"/>
      <c r="E40" s="9">
        <v>1</v>
      </c>
      <c r="F40" s="9">
        <v>2</v>
      </c>
      <c r="G40" s="9"/>
      <c r="H40" s="9"/>
      <c r="I40" s="9">
        <v>2</v>
      </c>
      <c r="J40" s="9"/>
      <c r="K40" s="9"/>
      <c r="L40" s="9" t="s">
        <v>217</v>
      </c>
    </row>
    <row r="41" spans="1:12" x14ac:dyDescent="0.25">
      <c r="A41" s="9">
        <v>47</v>
      </c>
      <c r="B41" s="9"/>
      <c r="C41" s="9"/>
      <c r="D41" s="9"/>
      <c r="E41" s="9"/>
      <c r="F41" s="9">
        <v>3</v>
      </c>
      <c r="G41" s="9"/>
      <c r="H41" s="9"/>
      <c r="I41" s="9">
        <v>3</v>
      </c>
      <c r="J41" s="9"/>
      <c r="K41" s="9"/>
      <c r="L41" s="9" t="s">
        <v>156</v>
      </c>
    </row>
    <row r="42" spans="1:12" x14ac:dyDescent="0.25">
      <c r="A42" s="9">
        <v>48</v>
      </c>
      <c r="B42" s="9"/>
      <c r="C42" s="9"/>
      <c r="D42" s="9"/>
      <c r="E42" s="9">
        <v>2</v>
      </c>
      <c r="F42" s="9"/>
      <c r="G42" s="9"/>
      <c r="H42" s="9"/>
      <c r="I42" s="9"/>
      <c r="J42" s="9"/>
      <c r="K42" s="9"/>
      <c r="L42" s="9"/>
    </row>
    <row r="43" spans="1:12" x14ac:dyDescent="0.25">
      <c r="A43" s="9">
        <v>49</v>
      </c>
      <c r="B43" s="9"/>
      <c r="C43" s="9"/>
      <c r="D43" s="9"/>
      <c r="E43" s="9">
        <v>3</v>
      </c>
      <c r="F43" s="9">
        <v>3</v>
      </c>
      <c r="G43" s="9"/>
      <c r="H43" s="9"/>
      <c r="I43" s="9">
        <v>3</v>
      </c>
      <c r="J43" s="9"/>
      <c r="K43" s="9"/>
      <c r="L43" s="9" t="s">
        <v>156</v>
      </c>
    </row>
    <row r="44" spans="1:12" x14ac:dyDescent="0.25">
      <c r="A44" s="9">
        <v>50</v>
      </c>
      <c r="B44" s="9"/>
      <c r="C44" s="9"/>
      <c r="D44" s="9"/>
      <c r="E44" s="9">
        <v>3</v>
      </c>
      <c r="F44" s="9">
        <v>3</v>
      </c>
      <c r="G44" s="9"/>
      <c r="H44" s="9"/>
      <c r="I44" s="9">
        <v>3</v>
      </c>
      <c r="J44" s="9"/>
      <c r="K44" s="9"/>
      <c r="L44" s="9" t="s">
        <v>156</v>
      </c>
    </row>
    <row r="45" spans="1:12" s="3" customFormat="1" ht="30" customHeight="1" x14ac:dyDescent="0.25">
      <c r="A45" s="8" t="s">
        <v>57</v>
      </c>
      <c r="B45" s="8">
        <f>B47+B49+B51</f>
        <v>5</v>
      </c>
      <c r="C45" s="8">
        <f t="shared" ref="C45:J45" si="0">C47+C49+C51</f>
        <v>2</v>
      </c>
      <c r="D45" s="8">
        <f t="shared" si="0"/>
        <v>1</v>
      </c>
      <c r="E45" s="8">
        <f t="shared" si="0"/>
        <v>19</v>
      </c>
      <c r="F45" s="8">
        <f t="shared" si="0"/>
        <v>17</v>
      </c>
      <c r="G45" s="8">
        <f t="shared" si="0"/>
        <v>1</v>
      </c>
      <c r="H45" s="8">
        <f t="shared" si="0"/>
        <v>2</v>
      </c>
      <c r="I45" s="8">
        <f t="shared" si="0"/>
        <v>19</v>
      </c>
      <c r="J45" s="8">
        <f t="shared" si="0"/>
        <v>1</v>
      </c>
      <c r="K45" s="8">
        <v>1</v>
      </c>
      <c r="L45" s="8"/>
    </row>
    <row r="46" spans="1:12" ht="30" customHeight="1" x14ac:dyDescent="0.25">
      <c r="A46" s="8" t="s">
        <v>58</v>
      </c>
      <c r="B46" s="10">
        <f>B45*100/43</f>
        <v>11.627906976744185</v>
      </c>
      <c r="C46" s="10">
        <f>C45*100/38</f>
        <v>5.2631578947368425</v>
      </c>
      <c r="D46" s="10">
        <f t="shared" ref="D46:K46" si="1">D45*100/38</f>
        <v>2.6315789473684212</v>
      </c>
      <c r="E46" s="10">
        <f t="shared" si="1"/>
        <v>50</v>
      </c>
      <c r="F46" s="10">
        <f t="shared" si="1"/>
        <v>44.736842105263158</v>
      </c>
      <c r="G46" s="10">
        <f t="shared" si="1"/>
        <v>2.6315789473684212</v>
      </c>
      <c r="H46" s="10">
        <f t="shared" si="1"/>
        <v>5.2631578947368425</v>
      </c>
      <c r="I46" s="10">
        <f t="shared" si="1"/>
        <v>50</v>
      </c>
      <c r="J46" s="10">
        <f t="shared" si="1"/>
        <v>2.6315789473684212</v>
      </c>
      <c r="K46" s="10">
        <f t="shared" si="1"/>
        <v>2.6315789473684212</v>
      </c>
      <c r="L46" s="9"/>
    </row>
    <row r="47" spans="1:12" ht="30" x14ac:dyDescent="0.25">
      <c r="A47" s="8" t="s">
        <v>59</v>
      </c>
      <c r="B47" s="9">
        <v>0</v>
      </c>
      <c r="C47" s="9">
        <v>1</v>
      </c>
      <c r="D47" s="9">
        <v>0</v>
      </c>
      <c r="E47" s="9">
        <v>3</v>
      </c>
      <c r="F47" s="9">
        <v>5</v>
      </c>
      <c r="G47" s="9">
        <v>1</v>
      </c>
      <c r="H47" s="9">
        <v>0</v>
      </c>
      <c r="I47" s="9">
        <v>6</v>
      </c>
      <c r="J47" s="9">
        <v>0</v>
      </c>
      <c r="K47" s="9"/>
      <c r="L47" s="9"/>
    </row>
    <row r="48" spans="1:12" ht="30" x14ac:dyDescent="0.25">
      <c r="A48" s="8" t="s">
        <v>60</v>
      </c>
      <c r="B48" s="10">
        <f>B47*100/43</f>
        <v>0</v>
      </c>
      <c r="C48" s="10">
        <f>C47*100/38</f>
        <v>2.6315789473684212</v>
      </c>
      <c r="D48" s="10">
        <f t="shared" ref="D48:K48" si="2">D47*100/38</f>
        <v>0</v>
      </c>
      <c r="E48" s="10">
        <f t="shared" si="2"/>
        <v>7.8947368421052628</v>
      </c>
      <c r="F48" s="10">
        <f t="shared" si="2"/>
        <v>13.157894736842104</v>
      </c>
      <c r="G48" s="10">
        <f t="shared" si="2"/>
        <v>2.6315789473684212</v>
      </c>
      <c r="H48" s="10">
        <f t="shared" si="2"/>
        <v>0</v>
      </c>
      <c r="I48" s="10">
        <f t="shared" si="2"/>
        <v>15.789473684210526</v>
      </c>
      <c r="J48" s="10">
        <f t="shared" si="2"/>
        <v>0</v>
      </c>
      <c r="K48" s="10">
        <f t="shared" si="2"/>
        <v>0</v>
      </c>
      <c r="L48" s="9"/>
    </row>
    <row r="49" spans="1:14" ht="30" x14ac:dyDescent="0.25">
      <c r="A49" s="8" t="s">
        <v>61</v>
      </c>
      <c r="B49" s="9">
        <v>0</v>
      </c>
      <c r="C49" s="9">
        <v>1</v>
      </c>
      <c r="D49" s="9">
        <v>0</v>
      </c>
      <c r="E49" s="9">
        <v>6</v>
      </c>
      <c r="F49" s="9">
        <v>2</v>
      </c>
      <c r="G49" s="9">
        <v>0</v>
      </c>
      <c r="H49" s="9">
        <v>1</v>
      </c>
      <c r="I49" s="9">
        <v>2</v>
      </c>
      <c r="J49" s="9">
        <v>0</v>
      </c>
      <c r="K49" s="9"/>
      <c r="L49" s="9"/>
    </row>
    <row r="50" spans="1:14" ht="30" x14ac:dyDescent="0.25">
      <c r="A50" s="8" t="s">
        <v>62</v>
      </c>
      <c r="B50" s="10">
        <f>B49*100/43</f>
        <v>0</v>
      </c>
      <c r="C50" s="10">
        <f>C49*100/38</f>
        <v>2.6315789473684212</v>
      </c>
      <c r="D50" s="10">
        <f t="shared" ref="D50:K50" si="3">D49*100/38</f>
        <v>0</v>
      </c>
      <c r="E50" s="10">
        <f t="shared" si="3"/>
        <v>15.789473684210526</v>
      </c>
      <c r="F50" s="10">
        <f t="shared" si="3"/>
        <v>5.2631578947368425</v>
      </c>
      <c r="G50" s="10">
        <f t="shared" si="3"/>
        <v>0</v>
      </c>
      <c r="H50" s="10">
        <f t="shared" si="3"/>
        <v>2.6315789473684212</v>
      </c>
      <c r="I50" s="10">
        <f t="shared" si="3"/>
        <v>5.2631578947368425</v>
      </c>
      <c r="J50" s="10">
        <f t="shared" si="3"/>
        <v>0</v>
      </c>
      <c r="K50" s="10">
        <f t="shared" si="3"/>
        <v>0</v>
      </c>
      <c r="L50" s="9"/>
    </row>
    <row r="51" spans="1:14" ht="39.75" customHeight="1" x14ac:dyDescent="0.25">
      <c r="A51" s="8" t="s">
        <v>63</v>
      </c>
      <c r="B51" s="9">
        <v>5</v>
      </c>
      <c r="C51" s="9">
        <v>0</v>
      </c>
      <c r="D51" s="9">
        <v>1</v>
      </c>
      <c r="E51" s="9">
        <v>10</v>
      </c>
      <c r="F51" s="9">
        <v>10</v>
      </c>
      <c r="G51" s="9">
        <v>0</v>
      </c>
      <c r="H51" s="9">
        <v>1</v>
      </c>
      <c r="I51" s="9">
        <v>11</v>
      </c>
      <c r="J51" s="9">
        <v>1</v>
      </c>
      <c r="K51" s="9"/>
      <c r="L51" s="9"/>
    </row>
    <row r="52" spans="1:14" ht="41.25" customHeight="1" x14ac:dyDescent="0.25">
      <c r="A52" s="8" t="s">
        <v>64</v>
      </c>
      <c r="B52" s="10">
        <f>B51*100/39</f>
        <v>12.820512820512821</v>
      </c>
      <c r="C52" s="10">
        <f t="shared" ref="C52:K52" si="4">C51*100/39</f>
        <v>0</v>
      </c>
      <c r="D52" s="10">
        <f t="shared" si="4"/>
        <v>2.5641025641025643</v>
      </c>
      <c r="E52" s="10">
        <f t="shared" si="4"/>
        <v>25.641025641025642</v>
      </c>
      <c r="F52" s="10">
        <f t="shared" si="4"/>
        <v>25.641025641025642</v>
      </c>
      <c r="G52" s="10">
        <f t="shared" si="4"/>
        <v>0</v>
      </c>
      <c r="H52" s="10">
        <f t="shared" si="4"/>
        <v>2.5641025641025643</v>
      </c>
      <c r="I52" s="10">
        <f t="shared" si="4"/>
        <v>28.205128205128204</v>
      </c>
      <c r="J52" s="10">
        <f t="shared" si="4"/>
        <v>2.5641025641025643</v>
      </c>
      <c r="K52" s="10">
        <f t="shared" si="4"/>
        <v>0</v>
      </c>
      <c r="L52" s="9"/>
    </row>
    <row r="55" spans="1:14" ht="38.25" x14ac:dyDescent="0.25">
      <c r="A55" s="9" t="s">
        <v>238</v>
      </c>
      <c r="B55" s="44" t="s">
        <v>240</v>
      </c>
      <c r="C55" s="11" t="s">
        <v>31</v>
      </c>
      <c r="D55" s="11" t="s">
        <v>26</v>
      </c>
      <c r="E55" s="11" t="s">
        <v>27</v>
      </c>
      <c r="F55" s="11" t="s">
        <v>28</v>
      </c>
      <c r="G55" s="11" t="s">
        <v>29</v>
      </c>
      <c r="H55" s="11" t="s">
        <v>40</v>
      </c>
      <c r="I55" s="11" t="s">
        <v>35</v>
      </c>
      <c r="J55" s="11" t="s">
        <v>39</v>
      </c>
      <c r="K55" s="11" t="s">
        <v>161</v>
      </c>
    </row>
    <row r="56" spans="1:14" ht="30" x14ac:dyDescent="0.25">
      <c r="A56" s="8" t="s">
        <v>227</v>
      </c>
      <c r="B56" s="42">
        <v>5</v>
      </c>
      <c r="C56" s="9">
        <v>2</v>
      </c>
      <c r="D56" s="9">
        <v>1</v>
      </c>
      <c r="E56" s="9">
        <v>19</v>
      </c>
      <c r="F56" s="9">
        <v>17</v>
      </c>
      <c r="G56" s="9">
        <v>1</v>
      </c>
      <c r="H56" s="9">
        <v>2</v>
      </c>
      <c r="I56" s="9">
        <v>19</v>
      </c>
      <c r="J56" s="9">
        <v>1</v>
      </c>
      <c r="K56" s="9">
        <v>1</v>
      </c>
    </row>
    <row r="57" spans="1:14" x14ac:dyDescent="0.25">
      <c r="A57" s="8" t="s">
        <v>228</v>
      </c>
      <c r="B57" s="45">
        <v>12.820512820512821</v>
      </c>
      <c r="C57" s="10">
        <v>5.2631578947368425</v>
      </c>
      <c r="D57" s="10">
        <v>2.6315789473684212</v>
      </c>
      <c r="E57" s="10">
        <v>50</v>
      </c>
      <c r="F57" s="10">
        <v>44.736842105263158</v>
      </c>
      <c r="G57" s="10">
        <v>2.6315789473684212</v>
      </c>
      <c r="H57" s="10">
        <v>5.2631578947368425</v>
      </c>
      <c r="I57" s="10">
        <v>50</v>
      </c>
      <c r="J57" s="10">
        <v>2.6315789473684212</v>
      </c>
      <c r="K57" s="10">
        <v>2.6315789473684212</v>
      </c>
    </row>
    <row r="58" spans="1:14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4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4" ht="38.25" customHeight="1" x14ac:dyDescent="0.25">
      <c r="D60" s="62" t="s">
        <v>240</v>
      </c>
      <c r="E60" s="9">
        <v>5</v>
      </c>
      <c r="F60" s="10">
        <v>11.627906976744185</v>
      </c>
      <c r="H60" s="63" t="s">
        <v>238</v>
      </c>
      <c r="I60" s="64" t="s">
        <v>227</v>
      </c>
      <c r="J60" s="64" t="s">
        <v>303</v>
      </c>
      <c r="K60" s="65"/>
      <c r="L60" s="63" t="s">
        <v>304</v>
      </c>
      <c r="M60" s="64" t="s">
        <v>239</v>
      </c>
      <c r="N60" s="64" t="s">
        <v>303</v>
      </c>
    </row>
    <row r="61" spans="1:14" ht="18" customHeight="1" x14ac:dyDescent="0.25">
      <c r="H61" s="57" t="s">
        <v>27</v>
      </c>
      <c r="I61" s="56">
        <v>19</v>
      </c>
      <c r="J61" s="58">
        <v>50</v>
      </c>
      <c r="K61" s="56"/>
      <c r="L61" s="56" t="s">
        <v>156</v>
      </c>
      <c r="M61" s="56">
        <v>10</v>
      </c>
      <c r="N61" s="58">
        <f t="shared" ref="N61:N66" si="5">M61*100/38</f>
        <v>26.315789473684209</v>
      </c>
    </row>
    <row r="62" spans="1:14" ht="18" customHeight="1" x14ac:dyDescent="0.25">
      <c r="H62" s="57" t="s">
        <v>35</v>
      </c>
      <c r="I62" s="56">
        <v>19</v>
      </c>
      <c r="J62" s="58">
        <v>50</v>
      </c>
      <c r="K62" s="56"/>
      <c r="L62" s="56" t="s">
        <v>217</v>
      </c>
      <c r="M62" s="56">
        <v>3</v>
      </c>
      <c r="N62" s="58">
        <f t="shared" si="5"/>
        <v>7.8947368421052628</v>
      </c>
    </row>
    <row r="63" spans="1:14" ht="18" customHeight="1" x14ac:dyDescent="0.25">
      <c r="H63" s="57" t="s">
        <v>28</v>
      </c>
      <c r="I63" s="56">
        <v>17</v>
      </c>
      <c r="J63" s="58">
        <v>44.736842105263158</v>
      </c>
      <c r="K63" s="56"/>
      <c r="L63" s="56" t="s">
        <v>226</v>
      </c>
      <c r="M63" s="56">
        <v>2</v>
      </c>
      <c r="N63" s="58">
        <f t="shared" si="5"/>
        <v>5.2631578947368425</v>
      </c>
    </row>
    <row r="64" spans="1:14" ht="18" customHeight="1" x14ac:dyDescent="0.25">
      <c r="H64" s="57" t="s">
        <v>31</v>
      </c>
      <c r="I64" s="56">
        <v>2</v>
      </c>
      <c r="J64" s="58">
        <v>5.2631578947368425</v>
      </c>
      <c r="K64" s="56"/>
      <c r="L64" s="56" t="s">
        <v>350</v>
      </c>
      <c r="M64" s="56">
        <v>1</v>
      </c>
      <c r="N64" s="58">
        <f t="shared" si="5"/>
        <v>2.6315789473684212</v>
      </c>
    </row>
    <row r="65" spans="2:14" ht="18" customHeight="1" x14ac:dyDescent="0.25">
      <c r="H65" s="57" t="s">
        <v>40</v>
      </c>
      <c r="I65" s="56">
        <v>2</v>
      </c>
      <c r="J65" s="58">
        <v>5.2631578947368425</v>
      </c>
      <c r="K65" s="56"/>
      <c r="L65" s="56" t="s">
        <v>143</v>
      </c>
      <c r="M65" s="56">
        <v>1</v>
      </c>
      <c r="N65" s="58">
        <f t="shared" si="5"/>
        <v>2.6315789473684212</v>
      </c>
    </row>
    <row r="66" spans="2:14" ht="18" customHeight="1" x14ac:dyDescent="0.25">
      <c r="H66" s="57" t="s">
        <v>26</v>
      </c>
      <c r="I66" s="56">
        <v>1</v>
      </c>
      <c r="J66" s="58">
        <v>2.6315789473684212</v>
      </c>
      <c r="K66" s="56"/>
      <c r="L66" s="59" t="s">
        <v>213</v>
      </c>
      <c r="M66" s="59">
        <v>1</v>
      </c>
      <c r="N66" s="60">
        <f t="shared" si="5"/>
        <v>2.6315789473684212</v>
      </c>
    </row>
    <row r="67" spans="2:14" ht="18" customHeight="1" x14ac:dyDescent="0.25">
      <c r="H67" s="57" t="s">
        <v>29</v>
      </c>
      <c r="I67" s="56">
        <v>1</v>
      </c>
      <c r="J67" s="58">
        <v>2.6315789473684212</v>
      </c>
      <c r="K67" s="56"/>
      <c r="L67" s="56"/>
      <c r="M67" s="56"/>
      <c r="N67" s="56"/>
    </row>
    <row r="68" spans="2:14" ht="18" customHeight="1" x14ac:dyDescent="0.25">
      <c r="H68" s="57" t="s">
        <v>39</v>
      </c>
      <c r="I68" s="56">
        <v>1</v>
      </c>
      <c r="J68" s="58">
        <v>2.6315789473684212</v>
      </c>
      <c r="K68" s="56"/>
      <c r="L68" s="56"/>
      <c r="M68" s="56"/>
      <c r="N68" s="56"/>
    </row>
    <row r="69" spans="2:14" ht="18" customHeight="1" x14ac:dyDescent="0.25">
      <c r="H69" s="61" t="s">
        <v>161</v>
      </c>
      <c r="I69" s="59">
        <v>1</v>
      </c>
      <c r="J69" s="60">
        <v>2.6315789473684212</v>
      </c>
      <c r="K69" s="56"/>
      <c r="L69" s="56"/>
      <c r="M69" s="56"/>
      <c r="N69" s="56"/>
    </row>
    <row r="70" spans="2:14" ht="24.95" customHeight="1" x14ac:dyDescent="0.25"/>
    <row r="71" spans="2:14" ht="24.95" customHeight="1" x14ac:dyDescent="0.25">
      <c r="B71" s="41"/>
      <c r="C71" s="39"/>
      <c r="D71" s="40"/>
    </row>
    <row r="72" spans="2:14" x14ac:dyDescent="0.25">
      <c r="B72" s="12"/>
    </row>
    <row r="73" spans="2:14" x14ac:dyDescent="0.25">
      <c r="B73" s="12"/>
    </row>
  </sheetData>
  <autoFilter ref="A1:L52"/>
  <sortState ref="H61:J69">
    <sortCondition descending="1" ref="I61:I69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70" zoomScaleNormal="70" workbookViewId="0">
      <pane xSplit="1" ySplit="1" topLeftCell="B52" activePane="bottomRight" state="frozen"/>
      <selection pane="topRight" activeCell="B1" sqref="B1"/>
      <selection pane="bottomLeft" activeCell="A3" sqref="A3"/>
      <selection pane="bottomRight" activeCell="K63" sqref="K63"/>
    </sheetView>
  </sheetViews>
  <sheetFormatPr baseColWidth="10" defaultRowHeight="15" x14ac:dyDescent="0.25"/>
  <cols>
    <col min="1" max="1" width="15.42578125" style="5" customWidth="1"/>
    <col min="2" max="2" width="11.42578125" style="5" customWidth="1"/>
    <col min="3" max="10" width="11.42578125" style="5"/>
    <col min="11" max="11" width="12.5703125" style="5" customWidth="1"/>
    <col min="12" max="12" width="12.140625" style="5" customWidth="1"/>
    <col min="13" max="14" width="11.42578125" style="5"/>
    <col min="15" max="15" width="21.7109375" style="5" customWidth="1"/>
    <col min="16" max="17" width="16.7109375" style="5" customWidth="1"/>
    <col min="18" max="18" width="11.42578125" style="5"/>
    <col min="19" max="19" width="57.140625" style="5" customWidth="1"/>
    <col min="20" max="21" width="16.7109375" style="5" customWidth="1"/>
    <col min="22" max="22" width="17.42578125" style="5" customWidth="1"/>
    <col min="23" max="16384" width="11.42578125" style="5"/>
  </cols>
  <sheetData>
    <row r="1" spans="1:19" s="3" customFormat="1" ht="30" customHeight="1" x14ac:dyDescent="0.25">
      <c r="A1" s="8" t="s">
        <v>3</v>
      </c>
      <c r="B1" s="44" t="s">
        <v>240</v>
      </c>
      <c r="C1" s="8" t="s">
        <v>31</v>
      </c>
      <c r="D1" s="8" t="s">
        <v>26</v>
      </c>
      <c r="E1" s="8" t="s">
        <v>27</v>
      </c>
      <c r="F1" s="8" t="s">
        <v>39</v>
      </c>
      <c r="G1" s="8" t="s">
        <v>37</v>
      </c>
      <c r="H1" s="8" t="s">
        <v>28</v>
      </c>
      <c r="I1" s="8" t="s">
        <v>29</v>
      </c>
      <c r="J1" s="8" t="s">
        <v>34</v>
      </c>
      <c r="K1" s="8" t="s">
        <v>30</v>
      </c>
      <c r="L1" s="8" t="s">
        <v>32</v>
      </c>
      <c r="M1" s="8" t="s">
        <v>33</v>
      </c>
      <c r="N1" s="8" t="s">
        <v>47</v>
      </c>
      <c r="O1" s="8" t="s">
        <v>35</v>
      </c>
      <c r="P1" s="8" t="s">
        <v>40</v>
      </c>
      <c r="Q1" s="8" t="s">
        <v>200</v>
      </c>
      <c r="R1" s="8" t="s">
        <v>153</v>
      </c>
      <c r="S1" s="8" t="s">
        <v>115</v>
      </c>
    </row>
    <row r="2" spans="1:19" x14ac:dyDescent="0.25">
      <c r="A2" s="9">
        <v>1</v>
      </c>
      <c r="B2" s="9"/>
      <c r="C2" s="9"/>
      <c r="D2" s="9"/>
      <c r="E2" s="9">
        <v>2</v>
      </c>
      <c r="F2" s="9"/>
      <c r="G2" s="9">
        <v>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9">
        <v>2</v>
      </c>
      <c r="B3" s="9"/>
      <c r="C3" s="9">
        <v>3</v>
      </c>
      <c r="D3" s="9"/>
      <c r="E3" s="9">
        <v>3</v>
      </c>
      <c r="F3" s="9"/>
      <c r="G3" s="9">
        <v>2</v>
      </c>
      <c r="H3" s="9">
        <v>1</v>
      </c>
      <c r="I3" s="9">
        <v>2</v>
      </c>
      <c r="J3" s="9"/>
      <c r="K3" s="9"/>
      <c r="L3" s="9"/>
      <c r="M3" s="9"/>
      <c r="N3" s="9"/>
      <c r="O3" s="9">
        <v>1</v>
      </c>
      <c r="P3" s="9"/>
      <c r="Q3" s="9"/>
      <c r="R3" s="9"/>
      <c r="S3" s="9" t="s">
        <v>138</v>
      </c>
    </row>
    <row r="4" spans="1:19" x14ac:dyDescent="0.25">
      <c r="A4" s="9">
        <v>6</v>
      </c>
      <c r="B4" s="9"/>
      <c r="C4" s="9"/>
      <c r="D4" s="9"/>
      <c r="E4" s="9"/>
      <c r="F4" s="9"/>
      <c r="G4" s="9">
        <v>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9">
        <v>9</v>
      </c>
      <c r="B5" s="9"/>
      <c r="C5" s="9"/>
      <c r="D5" s="9"/>
      <c r="E5" s="9"/>
      <c r="F5" s="9"/>
      <c r="G5" s="9">
        <v>1</v>
      </c>
      <c r="H5" s="9"/>
      <c r="I5" s="9"/>
      <c r="J5" s="9"/>
      <c r="K5" s="9"/>
      <c r="L5" s="9"/>
      <c r="M5" s="9"/>
      <c r="N5" s="9">
        <v>1</v>
      </c>
      <c r="O5" s="9"/>
      <c r="P5" s="9"/>
      <c r="Q5" s="9"/>
      <c r="R5" s="9"/>
      <c r="S5" s="9"/>
    </row>
    <row r="6" spans="1:19" x14ac:dyDescent="0.25">
      <c r="A6" s="42">
        <v>11</v>
      </c>
      <c r="B6" s="9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5">
      <c r="A7" s="42">
        <v>12</v>
      </c>
      <c r="B7" s="9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25">
      <c r="A8" s="42">
        <v>13</v>
      </c>
      <c r="B8" s="9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5">
      <c r="A9" s="42">
        <v>14</v>
      </c>
      <c r="B9" s="9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x14ac:dyDescent="0.25">
      <c r="A10" s="9">
        <v>15</v>
      </c>
      <c r="B10" s="9"/>
      <c r="C10" s="9"/>
      <c r="D10" s="9"/>
      <c r="E10" s="9"/>
      <c r="F10" s="9"/>
      <c r="G10" s="9"/>
      <c r="H10" s="9"/>
      <c r="I10" s="9">
        <v>2</v>
      </c>
      <c r="J10" s="9"/>
      <c r="K10" s="9">
        <v>2</v>
      </c>
      <c r="L10" s="9"/>
      <c r="M10" s="9"/>
      <c r="N10" s="9"/>
      <c r="O10" s="9"/>
      <c r="P10" s="9"/>
      <c r="Q10" s="9"/>
      <c r="R10" s="9"/>
      <c r="S10" s="9" t="s">
        <v>138</v>
      </c>
    </row>
    <row r="11" spans="1:19" x14ac:dyDescent="0.25">
      <c r="A11" s="9">
        <v>16</v>
      </c>
      <c r="B11" s="9"/>
      <c r="C11" s="9"/>
      <c r="D11" s="9"/>
      <c r="E11" s="9">
        <v>3</v>
      </c>
      <c r="F11" s="9"/>
      <c r="G11" s="9"/>
      <c r="H11" s="9"/>
      <c r="I11" s="9"/>
      <c r="J11" s="9"/>
      <c r="K11" s="9"/>
      <c r="L11" s="9"/>
      <c r="M11" s="9"/>
      <c r="N11" s="9"/>
      <c r="O11" s="9">
        <v>1</v>
      </c>
      <c r="P11" s="9"/>
      <c r="Q11" s="9"/>
      <c r="R11" s="9"/>
      <c r="S11" s="9" t="s">
        <v>230</v>
      </c>
    </row>
    <row r="12" spans="1:19" x14ac:dyDescent="0.25">
      <c r="A12" s="9">
        <v>17</v>
      </c>
      <c r="B12" s="9"/>
      <c r="C12" s="9"/>
      <c r="D12" s="9"/>
      <c r="E12" s="9"/>
      <c r="F12" s="9"/>
      <c r="G12" s="9"/>
      <c r="H12" s="9"/>
      <c r="I12" s="9"/>
      <c r="J12" s="9">
        <v>1</v>
      </c>
      <c r="K12" s="9">
        <v>3</v>
      </c>
      <c r="L12" s="9"/>
      <c r="M12" s="9">
        <v>3</v>
      </c>
      <c r="N12" s="9">
        <v>1</v>
      </c>
      <c r="O12" s="9"/>
      <c r="P12" s="9"/>
      <c r="Q12" s="9"/>
      <c r="R12" s="9"/>
      <c r="S12" s="9" t="s">
        <v>229</v>
      </c>
    </row>
    <row r="13" spans="1:19" s="17" customFormat="1" x14ac:dyDescent="0.25">
      <c r="A13" s="16">
        <v>18</v>
      </c>
      <c r="B13" s="16"/>
      <c r="C13" s="16"/>
      <c r="D13" s="16"/>
      <c r="E13" s="16"/>
      <c r="F13" s="16"/>
      <c r="G13" s="16"/>
      <c r="H13" s="16">
        <v>1</v>
      </c>
      <c r="I13" s="16"/>
      <c r="J13" s="16">
        <v>1</v>
      </c>
      <c r="K13" s="16"/>
      <c r="L13" s="16">
        <v>3</v>
      </c>
      <c r="M13" s="16">
        <v>3</v>
      </c>
      <c r="N13" s="16">
        <v>1</v>
      </c>
      <c r="O13" s="16"/>
      <c r="P13" s="16"/>
      <c r="Q13" s="16"/>
      <c r="R13" s="16">
        <v>1</v>
      </c>
      <c r="S13" s="16" t="s">
        <v>230</v>
      </c>
    </row>
    <row r="14" spans="1:19" x14ac:dyDescent="0.25">
      <c r="A14" s="9">
        <v>19</v>
      </c>
      <c r="B14" s="9"/>
      <c r="C14" s="9"/>
      <c r="D14" s="9"/>
      <c r="E14" s="9"/>
      <c r="F14" s="9"/>
      <c r="G14" s="9">
        <v>2</v>
      </c>
      <c r="H14" s="9">
        <v>2</v>
      </c>
      <c r="I14" s="9"/>
      <c r="J14" s="9"/>
      <c r="K14" s="9"/>
      <c r="L14" s="9"/>
      <c r="M14" s="9">
        <v>3</v>
      </c>
      <c r="N14" s="9"/>
      <c r="O14" s="9">
        <v>3</v>
      </c>
      <c r="P14" s="9"/>
      <c r="Q14" s="9"/>
      <c r="R14" s="9"/>
      <c r="S14" s="16" t="s">
        <v>230</v>
      </c>
    </row>
    <row r="15" spans="1:19" x14ac:dyDescent="0.25">
      <c r="A15" s="9">
        <v>20</v>
      </c>
      <c r="B15" s="9"/>
      <c r="C15" s="9"/>
      <c r="D15" s="9"/>
      <c r="E15" s="9"/>
      <c r="F15" s="9"/>
      <c r="G15" s="9"/>
      <c r="H15" s="9"/>
      <c r="I15" s="9"/>
      <c r="J15" s="9">
        <v>2</v>
      </c>
      <c r="K15" s="9">
        <v>2</v>
      </c>
      <c r="L15" s="9"/>
      <c r="M15" s="9"/>
      <c r="N15" s="9">
        <v>1</v>
      </c>
      <c r="O15" s="9"/>
      <c r="P15" s="9">
        <v>2</v>
      </c>
      <c r="Q15" s="9"/>
      <c r="R15" s="9"/>
      <c r="S15" s="9" t="s">
        <v>162</v>
      </c>
    </row>
    <row r="16" spans="1:19" x14ac:dyDescent="0.25">
      <c r="A16" s="9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v>3</v>
      </c>
      <c r="N16" s="9"/>
      <c r="O16" s="9"/>
      <c r="P16" s="9"/>
      <c r="Q16" s="9"/>
      <c r="R16" s="9"/>
      <c r="S16" s="9"/>
    </row>
    <row r="17" spans="1:19" x14ac:dyDescent="0.25">
      <c r="A17" s="9">
        <v>22</v>
      </c>
      <c r="B17" s="9"/>
      <c r="C17" s="9"/>
      <c r="D17" s="9"/>
      <c r="E17" s="9">
        <v>2</v>
      </c>
      <c r="F17" s="9"/>
      <c r="G17" s="9">
        <v>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5">
      <c r="A18" s="9">
        <v>23</v>
      </c>
      <c r="B18" s="9"/>
      <c r="C18" s="9"/>
      <c r="D18" s="9"/>
      <c r="E18" s="9">
        <v>1</v>
      </c>
      <c r="F18" s="9">
        <v>1</v>
      </c>
      <c r="G18" s="9">
        <v>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9">
        <v>24</v>
      </c>
      <c r="B19" s="9"/>
      <c r="C19" s="9"/>
      <c r="D19" s="9"/>
      <c r="E19" s="9"/>
      <c r="F19" s="9"/>
      <c r="G19" s="9">
        <v>1</v>
      </c>
      <c r="H19" s="9"/>
      <c r="I19" s="9"/>
      <c r="J19" s="9"/>
      <c r="K19" s="9"/>
      <c r="L19" s="9"/>
      <c r="M19" s="9">
        <v>2</v>
      </c>
      <c r="N19" s="9"/>
      <c r="O19" s="9"/>
      <c r="P19" s="9"/>
      <c r="Q19" s="9"/>
      <c r="R19" s="9"/>
      <c r="S19" s="9"/>
    </row>
    <row r="20" spans="1:19" x14ac:dyDescent="0.25">
      <c r="A20" s="9">
        <v>25</v>
      </c>
      <c r="B20" s="9"/>
      <c r="C20" s="9"/>
      <c r="D20" s="9"/>
      <c r="E20" s="9"/>
      <c r="F20" s="9"/>
      <c r="G20" s="9">
        <v>2</v>
      </c>
      <c r="H20" s="9"/>
      <c r="I20" s="9"/>
      <c r="J20" s="9"/>
      <c r="K20" s="9"/>
      <c r="L20" s="9"/>
      <c r="M20" s="9">
        <v>1</v>
      </c>
      <c r="N20" s="9"/>
      <c r="O20" s="9"/>
      <c r="P20" s="9"/>
      <c r="Q20" s="9"/>
      <c r="R20" s="9"/>
      <c r="S20" s="9"/>
    </row>
    <row r="21" spans="1:19" x14ac:dyDescent="0.25">
      <c r="A21" s="9">
        <v>26</v>
      </c>
      <c r="B21" s="9"/>
      <c r="C21" s="9"/>
      <c r="D21" s="9"/>
      <c r="E21" s="9">
        <v>3</v>
      </c>
      <c r="F21" s="9"/>
      <c r="G21" s="9"/>
      <c r="H21" s="9">
        <v>1</v>
      </c>
      <c r="I21" s="9"/>
      <c r="J21" s="9"/>
      <c r="K21" s="9"/>
      <c r="L21" s="9"/>
      <c r="M21" s="9">
        <v>2</v>
      </c>
      <c r="N21" s="9"/>
      <c r="O21" s="9">
        <v>1</v>
      </c>
      <c r="P21" s="9"/>
      <c r="Q21" s="9"/>
      <c r="R21" s="9"/>
      <c r="S21" s="16" t="s">
        <v>230</v>
      </c>
    </row>
    <row r="22" spans="1:19" x14ac:dyDescent="0.25">
      <c r="A22" s="9">
        <v>27</v>
      </c>
      <c r="B22" s="9"/>
      <c r="C22" s="9"/>
      <c r="D22" s="9"/>
      <c r="E22" s="9"/>
      <c r="F22" s="9">
        <v>1</v>
      </c>
      <c r="G22" s="9">
        <v>1</v>
      </c>
      <c r="H22" s="9"/>
      <c r="I22" s="9">
        <v>1</v>
      </c>
      <c r="J22" s="9">
        <v>1</v>
      </c>
      <c r="K22" s="9"/>
      <c r="L22" s="9"/>
      <c r="M22" s="9">
        <v>1</v>
      </c>
      <c r="N22" s="9"/>
      <c r="O22" s="9"/>
      <c r="P22" s="9"/>
      <c r="Q22" s="9"/>
      <c r="R22" s="9"/>
      <c r="S22" s="9" t="s">
        <v>180</v>
      </c>
    </row>
    <row r="23" spans="1:19" x14ac:dyDescent="0.25">
      <c r="A23" s="9">
        <v>28</v>
      </c>
      <c r="B23" s="9"/>
      <c r="C23" s="9"/>
      <c r="D23" s="9"/>
      <c r="E23" s="9">
        <v>3</v>
      </c>
      <c r="F23" s="9">
        <v>1</v>
      </c>
      <c r="G23" s="9">
        <v>1</v>
      </c>
      <c r="H23" s="9"/>
      <c r="I23" s="9"/>
      <c r="J23" s="9"/>
      <c r="K23" s="9"/>
      <c r="L23" s="9"/>
      <c r="M23" s="9">
        <v>1</v>
      </c>
      <c r="N23" s="9"/>
      <c r="O23" s="9"/>
      <c r="P23" s="9"/>
      <c r="Q23" s="9"/>
      <c r="R23" s="9"/>
      <c r="S23" s="9"/>
    </row>
    <row r="24" spans="1:19" x14ac:dyDescent="0.25">
      <c r="A24" s="9">
        <v>29</v>
      </c>
      <c r="B24" s="9"/>
      <c r="C24" s="9">
        <v>2</v>
      </c>
      <c r="D24" s="9"/>
      <c r="E24" s="9"/>
      <c r="F24" s="9">
        <v>1</v>
      </c>
      <c r="G24" s="9"/>
      <c r="H24" s="9"/>
      <c r="I24" s="9">
        <v>1</v>
      </c>
      <c r="J24" s="9"/>
      <c r="K24" s="9"/>
      <c r="L24" s="9"/>
      <c r="M24" s="9">
        <v>1</v>
      </c>
      <c r="N24" s="9"/>
      <c r="O24" s="9"/>
      <c r="P24" s="9"/>
      <c r="Q24" s="9"/>
      <c r="R24" s="9"/>
      <c r="S24" s="9" t="s">
        <v>183</v>
      </c>
    </row>
    <row r="25" spans="1:19" x14ac:dyDescent="0.25">
      <c r="A25" s="9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  <c r="N25" s="9"/>
      <c r="O25" s="9"/>
      <c r="P25" s="9"/>
      <c r="Q25" s="9"/>
      <c r="R25" s="9"/>
      <c r="S25" s="9"/>
    </row>
    <row r="26" spans="1:19" x14ac:dyDescent="0.25">
      <c r="A26" s="9">
        <v>31</v>
      </c>
      <c r="B26" s="9"/>
      <c r="C26" s="9"/>
      <c r="D26" s="9">
        <v>2</v>
      </c>
      <c r="E26" s="9"/>
      <c r="F26" s="9"/>
      <c r="G26" s="9"/>
      <c r="H26" s="9"/>
      <c r="I26" s="9">
        <v>3</v>
      </c>
      <c r="J26" s="9"/>
      <c r="K26" s="9"/>
      <c r="L26" s="9"/>
      <c r="M26" s="9">
        <v>3</v>
      </c>
      <c r="N26" s="9"/>
      <c r="O26" s="9"/>
      <c r="P26" s="9">
        <v>1</v>
      </c>
      <c r="Q26" s="9"/>
      <c r="R26" s="9"/>
      <c r="S26" s="9"/>
    </row>
    <row r="27" spans="1:19" x14ac:dyDescent="0.25">
      <c r="A27" s="9">
        <v>32</v>
      </c>
      <c r="B27" s="9"/>
      <c r="C27" s="9">
        <v>1</v>
      </c>
      <c r="D27" s="9"/>
      <c r="E27" s="9"/>
      <c r="F27" s="9">
        <v>2</v>
      </c>
      <c r="G27" s="9">
        <v>2</v>
      </c>
      <c r="H27" s="9"/>
      <c r="I27" s="9">
        <v>1</v>
      </c>
      <c r="J27" s="9">
        <v>3</v>
      </c>
      <c r="K27" s="9"/>
      <c r="L27" s="9"/>
      <c r="M27" s="9">
        <v>1</v>
      </c>
      <c r="N27" s="9"/>
      <c r="O27" s="9"/>
      <c r="P27" s="9">
        <v>1</v>
      </c>
      <c r="Q27" s="9"/>
      <c r="R27" s="9"/>
      <c r="S27" s="9" t="s">
        <v>189</v>
      </c>
    </row>
    <row r="28" spans="1:19" x14ac:dyDescent="0.25">
      <c r="A28" s="9">
        <v>33</v>
      </c>
      <c r="B28" s="9"/>
      <c r="C28" s="9"/>
      <c r="D28" s="9"/>
      <c r="E28" s="9"/>
      <c r="F28" s="9"/>
      <c r="G28" s="9">
        <v>3</v>
      </c>
      <c r="H28" s="9">
        <v>3</v>
      </c>
      <c r="I28" s="9">
        <v>1</v>
      </c>
      <c r="J28" s="9"/>
      <c r="K28" s="9"/>
      <c r="L28" s="9"/>
      <c r="M28" s="9">
        <v>3</v>
      </c>
      <c r="N28" s="9"/>
      <c r="O28" s="9">
        <v>3</v>
      </c>
      <c r="P28" s="9"/>
      <c r="Q28" s="9"/>
      <c r="R28" s="9"/>
      <c r="S28" s="16" t="s">
        <v>230</v>
      </c>
    </row>
    <row r="29" spans="1:19" x14ac:dyDescent="0.25">
      <c r="A29" s="9">
        <v>34</v>
      </c>
      <c r="B29" s="9"/>
      <c r="C29" s="9"/>
      <c r="D29" s="9"/>
      <c r="E29" s="9">
        <v>2</v>
      </c>
      <c r="F29" s="9"/>
      <c r="G29" s="9">
        <v>1</v>
      </c>
      <c r="H29" s="9"/>
      <c r="I29" s="9"/>
      <c r="J29" s="9"/>
      <c r="K29" s="9"/>
      <c r="L29" s="9"/>
      <c r="M29" s="9">
        <v>1</v>
      </c>
      <c r="N29" s="9"/>
      <c r="O29" s="9"/>
      <c r="P29" s="9"/>
      <c r="Q29" s="9"/>
      <c r="R29" s="9"/>
      <c r="S29" s="9"/>
    </row>
    <row r="30" spans="1:19" x14ac:dyDescent="0.25">
      <c r="A30" s="9">
        <v>35</v>
      </c>
      <c r="B30" s="9"/>
      <c r="C30" s="9"/>
      <c r="D30" s="9"/>
      <c r="E30" s="9"/>
      <c r="F30" s="9"/>
      <c r="G30" s="9">
        <v>1</v>
      </c>
      <c r="H30" s="9"/>
      <c r="I30" s="9"/>
      <c r="J30" s="9">
        <v>1</v>
      </c>
      <c r="K30" s="9"/>
      <c r="L30" s="9"/>
      <c r="M30" s="9">
        <v>3</v>
      </c>
      <c r="N30" s="9"/>
      <c r="O30" s="9"/>
      <c r="P30" s="9"/>
      <c r="Q30" s="9"/>
      <c r="R30" s="9"/>
      <c r="S30" s="9" t="s">
        <v>193</v>
      </c>
    </row>
    <row r="31" spans="1:19" x14ac:dyDescent="0.25">
      <c r="A31" s="9">
        <v>36</v>
      </c>
      <c r="B31" s="9"/>
      <c r="C31" s="9"/>
      <c r="D31" s="9">
        <v>3</v>
      </c>
      <c r="E31" s="9"/>
      <c r="F31" s="9"/>
      <c r="G31" s="9"/>
      <c r="H31" s="9"/>
      <c r="I31" s="9"/>
      <c r="J31" s="9"/>
      <c r="K31" s="9"/>
      <c r="L31" s="9"/>
      <c r="M31" s="9">
        <v>2</v>
      </c>
      <c r="N31" s="9"/>
      <c r="O31" s="9"/>
      <c r="P31" s="9"/>
      <c r="Q31" s="9"/>
      <c r="R31" s="9"/>
      <c r="S31" s="9"/>
    </row>
    <row r="32" spans="1:19" x14ac:dyDescent="0.25">
      <c r="A32" s="9">
        <v>38</v>
      </c>
      <c r="B32" s="9"/>
      <c r="C32" s="9"/>
      <c r="D32" s="9"/>
      <c r="E32" s="9"/>
      <c r="F32" s="9"/>
      <c r="G32" s="9"/>
      <c r="H32" s="9"/>
      <c r="I32" s="9"/>
      <c r="J32" s="9">
        <v>1</v>
      </c>
      <c r="K32" s="9">
        <v>3</v>
      </c>
      <c r="L32" s="9">
        <v>2</v>
      </c>
      <c r="M32" s="9">
        <v>1</v>
      </c>
      <c r="N32" s="9"/>
      <c r="O32" s="9">
        <v>2</v>
      </c>
      <c r="P32" s="9"/>
      <c r="Q32" s="9">
        <v>1</v>
      </c>
      <c r="R32" s="9"/>
      <c r="S32" s="9" t="s">
        <v>201</v>
      </c>
    </row>
    <row r="33" spans="1:19" x14ac:dyDescent="0.25">
      <c r="A33" s="9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9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2</v>
      </c>
      <c r="N34" s="9"/>
      <c r="O34" s="9"/>
      <c r="P34" s="9"/>
      <c r="Q34" s="9"/>
      <c r="R34" s="9"/>
      <c r="S34" s="9"/>
    </row>
    <row r="35" spans="1:19" x14ac:dyDescent="0.25">
      <c r="A35" s="9">
        <v>41</v>
      </c>
      <c r="B35" s="9"/>
      <c r="C35" s="9"/>
      <c r="D35" s="9"/>
      <c r="E35" s="9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5">
      <c r="A36" s="9">
        <v>42</v>
      </c>
      <c r="B36" s="9"/>
      <c r="C36" s="9"/>
      <c r="D36" s="9"/>
      <c r="E36" s="9">
        <v>1</v>
      </c>
      <c r="F36" s="9"/>
      <c r="G36" s="9"/>
      <c r="H36" s="9"/>
      <c r="I36" s="9"/>
      <c r="J36" s="9"/>
      <c r="K36" s="9"/>
      <c r="L36" s="9"/>
      <c r="M36" s="9">
        <v>1</v>
      </c>
      <c r="N36" s="9"/>
      <c r="O36" s="9"/>
      <c r="P36" s="9"/>
      <c r="Q36" s="9"/>
      <c r="R36" s="9"/>
      <c r="S36" s="9"/>
    </row>
    <row r="37" spans="1:19" x14ac:dyDescent="0.25">
      <c r="A37" s="9">
        <v>43</v>
      </c>
      <c r="B37" s="9"/>
      <c r="C37" s="9"/>
      <c r="D37" s="9">
        <v>2</v>
      </c>
      <c r="E37" s="9"/>
      <c r="F37" s="9">
        <v>3</v>
      </c>
      <c r="G37" s="9"/>
      <c r="H37" s="9">
        <v>3</v>
      </c>
      <c r="I37" s="9"/>
      <c r="J37" s="9">
        <v>3</v>
      </c>
      <c r="K37" s="9">
        <v>1</v>
      </c>
      <c r="L37" s="9"/>
      <c r="M37" s="9"/>
      <c r="N37" s="9"/>
      <c r="O37" s="9">
        <v>3</v>
      </c>
      <c r="P37" s="9">
        <v>3</v>
      </c>
      <c r="Q37" s="9"/>
      <c r="R37" s="9"/>
      <c r="S37" s="9" t="s">
        <v>232</v>
      </c>
    </row>
    <row r="38" spans="1:19" x14ac:dyDescent="0.25">
      <c r="A38" s="9">
        <v>44</v>
      </c>
      <c r="B38" s="9"/>
      <c r="C38" s="9"/>
      <c r="D38" s="9"/>
      <c r="E38" s="9"/>
      <c r="F38" s="9"/>
      <c r="G38" s="9">
        <v>2</v>
      </c>
      <c r="H38" s="9">
        <v>1</v>
      </c>
      <c r="I38" s="9">
        <v>2</v>
      </c>
      <c r="J38" s="9"/>
      <c r="K38" s="9"/>
      <c r="L38" s="9"/>
      <c r="M38" s="9">
        <v>2</v>
      </c>
      <c r="N38" s="9"/>
      <c r="O38" s="9">
        <v>1</v>
      </c>
      <c r="P38" s="9"/>
      <c r="Q38" s="9"/>
      <c r="R38" s="9"/>
      <c r="S38" s="9" t="s">
        <v>230</v>
      </c>
    </row>
    <row r="39" spans="1:19" x14ac:dyDescent="0.25">
      <c r="A39" s="9">
        <v>45</v>
      </c>
      <c r="B39" s="9"/>
      <c r="C39" s="9"/>
      <c r="D39" s="9"/>
      <c r="E39" s="9">
        <v>1</v>
      </c>
      <c r="F39" s="9"/>
      <c r="G39" s="9">
        <v>1</v>
      </c>
      <c r="H39" s="9">
        <v>1</v>
      </c>
      <c r="I39" s="9">
        <v>1</v>
      </c>
      <c r="J39" s="9"/>
      <c r="K39" s="9"/>
      <c r="L39" s="9"/>
      <c r="M39" s="9">
        <v>3</v>
      </c>
      <c r="N39" s="9"/>
      <c r="O39" s="9">
        <v>1</v>
      </c>
      <c r="P39" s="9"/>
      <c r="Q39" s="9"/>
      <c r="R39" s="9"/>
      <c r="S39" s="9" t="s">
        <v>231</v>
      </c>
    </row>
    <row r="40" spans="1:19" x14ac:dyDescent="0.25">
      <c r="A40" s="9">
        <v>46</v>
      </c>
      <c r="B40" s="9"/>
      <c r="C40" s="9"/>
      <c r="D40" s="9"/>
      <c r="E40" s="9">
        <v>1</v>
      </c>
      <c r="F40" s="9"/>
      <c r="G40" s="9">
        <v>1</v>
      </c>
      <c r="H40" s="9"/>
      <c r="I40" s="9"/>
      <c r="J40" s="9"/>
      <c r="K40" s="9"/>
      <c r="L40" s="9"/>
      <c r="M40" s="9">
        <v>2</v>
      </c>
      <c r="N40" s="9"/>
      <c r="O40" s="9"/>
      <c r="P40" s="9"/>
      <c r="Q40" s="9"/>
      <c r="R40" s="9"/>
      <c r="S40" s="9"/>
    </row>
    <row r="41" spans="1:19" x14ac:dyDescent="0.25">
      <c r="A41" s="9">
        <v>47</v>
      </c>
      <c r="B41" s="9"/>
      <c r="C41" s="9"/>
      <c r="D41" s="9"/>
      <c r="E41" s="9">
        <v>2</v>
      </c>
      <c r="F41" s="9"/>
      <c r="G41" s="9">
        <v>2</v>
      </c>
      <c r="H41" s="9"/>
      <c r="I41" s="9"/>
      <c r="J41" s="9"/>
      <c r="K41" s="9"/>
      <c r="L41" s="9"/>
      <c r="M41" s="9">
        <v>2</v>
      </c>
      <c r="N41" s="9"/>
      <c r="O41" s="9"/>
      <c r="P41" s="9"/>
      <c r="Q41" s="9"/>
      <c r="R41" s="9"/>
      <c r="S41" s="9"/>
    </row>
    <row r="42" spans="1:19" x14ac:dyDescent="0.25">
      <c r="A42" s="9">
        <v>48</v>
      </c>
      <c r="B42" s="9"/>
      <c r="C42" s="9"/>
      <c r="D42" s="9">
        <v>2</v>
      </c>
      <c r="E42" s="9">
        <v>1</v>
      </c>
      <c r="F42" s="9"/>
      <c r="G42" s="9"/>
      <c r="H42" s="9">
        <v>2</v>
      </c>
      <c r="I42" s="9"/>
      <c r="J42" s="9">
        <v>3</v>
      </c>
      <c r="K42" s="9"/>
      <c r="L42" s="9"/>
      <c r="M42" s="9">
        <v>2</v>
      </c>
      <c r="N42" s="9"/>
      <c r="O42" s="9">
        <v>3</v>
      </c>
      <c r="P42" s="9"/>
      <c r="Q42" s="9"/>
      <c r="R42" s="9"/>
      <c r="S42" s="9" t="s">
        <v>230</v>
      </c>
    </row>
    <row r="43" spans="1:19" x14ac:dyDescent="0.25">
      <c r="A43" s="9">
        <v>49</v>
      </c>
      <c r="B43" s="9"/>
      <c r="C43" s="9"/>
      <c r="D43" s="9"/>
      <c r="E43" s="9"/>
      <c r="F43" s="9"/>
      <c r="G43" s="9">
        <v>2</v>
      </c>
      <c r="H43" s="9">
        <v>3</v>
      </c>
      <c r="I43" s="9"/>
      <c r="J43" s="9"/>
      <c r="K43" s="9">
        <v>3</v>
      </c>
      <c r="L43" s="9">
        <v>3</v>
      </c>
      <c r="M43" s="9">
        <v>3</v>
      </c>
      <c r="N43" s="9"/>
      <c r="O43" s="9">
        <v>3</v>
      </c>
      <c r="P43" s="9"/>
      <c r="Q43" s="9"/>
      <c r="R43" s="9"/>
      <c r="S43" s="9" t="s">
        <v>230</v>
      </c>
    </row>
    <row r="44" spans="1:19" x14ac:dyDescent="0.25">
      <c r="A44" s="9">
        <v>50</v>
      </c>
      <c r="B44" s="9"/>
      <c r="C44" s="9"/>
      <c r="D44" s="9"/>
      <c r="E44" s="9"/>
      <c r="F44" s="9"/>
      <c r="G44" s="9">
        <v>2</v>
      </c>
      <c r="H44" s="9"/>
      <c r="I44" s="9"/>
      <c r="J44" s="9"/>
      <c r="K44" s="9"/>
      <c r="L44" s="9"/>
      <c r="M44" s="9">
        <v>3</v>
      </c>
      <c r="N44" s="9"/>
      <c r="O44" s="9"/>
      <c r="P44" s="9"/>
      <c r="Q44" s="9"/>
      <c r="R44" s="9"/>
      <c r="S44" s="9"/>
    </row>
    <row r="45" spans="1:19" ht="30" x14ac:dyDescent="0.25">
      <c r="A45" s="8" t="s">
        <v>57</v>
      </c>
      <c r="B45" s="9">
        <f>B47+B49+B51</f>
        <v>4</v>
      </c>
      <c r="C45" s="9">
        <f t="shared" ref="C45:R45" si="0">C47+C49+C51</f>
        <v>3</v>
      </c>
      <c r="D45" s="9">
        <f t="shared" si="0"/>
        <v>4</v>
      </c>
      <c r="E45" s="9">
        <f t="shared" si="0"/>
        <v>14</v>
      </c>
      <c r="F45" s="9">
        <f t="shared" si="0"/>
        <v>6</v>
      </c>
      <c r="G45" s="9">
        <f t="shared" si="0"/>
        <v>21</v>
      </c>
      <c r="H45" s="9">
        <f t="shared" si="0"/>
        <v>10</v>
      </c>
      <c r="I45" s="9">
        <f t="shared" si="0"/>
        <v>9</v>
      </c>
      <c r="J45" s="9">
        <f t="shared" si="0"/>
        <v>9</v>
      </c>
      <c r="K45" s="9">
        <f t="shared" si="0"/>
        <v>6</v>
      </c>
      <c r="L45" s="9">
        <f t="shared" si="0"/>
        <v>5</v>
      </c>
      <c r="M45" s="9">
        <f t="shared" si="0"/>
        <v>27</v>
      </c>
      <c r="N45" s="9">
        <f t="shared" si="0"/>
        <v>6</v>
      </c>
      <c r="O45" s="9">
        <f t="shared" si="0"/>
        <v>11</v>
      </c>
      <c r="P45" s="9">
        <f t="shared" si="0"/>
        <v>4</v>
      </c>
      <c r="Q45" s="9">
        <f t="shared" si="0"/>
        <v>1</v>
      </c>
      <c r="R45" s="9">
        <f t="shared" si="0"/>
        <v>1</v>
      </c>
      <c r="S45" s="9"/>
    </row>
    <row r="46" spans="1:19" ht="30" x14ac:dyDescent="0.25">
      <c r="A46" s="8" t="s">
        <v>58</v>
      </c>
      <c r="B46" s="10">
        <f>B45*100/43</f>
        <v>9.3023255813953494</v>
      </c>
      <c r="C46" s="10">
        <f t="shared" ref="C46:R46" si="1">C45*100/39</f>
        <v>7.6923076923076925</v>
      </c>
      <c r="D46" s="10">
        <f t="shared" si="1"/>
        <v>10.256410256410257</v>
      </c>
      <c r="E46" s="10">
        <f t="shared" si="1"/>
        <v>35.897435897435898</v>
      </c>
      <c r="F46" s="10">
        <f t="shared" si="1"/>
        <v>15.384615384615385</v>
      </c>
      <c r="G46" s="10">
        <f t="shared" si="1"/>
        <v>53.846153846153847</v>
      </c>
      <c r="H46" s="10">
        <f t="shared" si="1"/>
        <v>25.641025641025642</v>
      </c>
      <c r="I46" s="10">
        <f t="shared" si="1"/>
        <v>23.076923076923077</v>
      </c>
      <c r="J46" s="10">
        <f t="shared" si="1"/>
        <v>23.076923076923077</v>
      </c>
      <c r="K46" s="10">
        <f t="shared" si="1"/>
        <v>15.384615384615385</v>
      </c>
      <c r="L46" s="10">
        <f t="shared" si="1"/>
        <v>12.820512820512821</v>
      </c>
      <c r="M46" s="10">
        <f t="shared" si="1"/>
        <v>69.230769230769226</v>
      </c>
      <c r="N46" s="10">
        <f t="shared" si="1"/>
        <v>15.384615384615385</v>
      </c>
      <c r="O46" s="10">
        <f t="shared" si="1"/>
        <v>28.205128205128204</v>
      </c>
      <c r="P46" s="10">
        <f t="shared" si="1"/>
        <v>10.256410256410257</v>
      </c>
      <c r="Q46" s="10">
        <f t="shared" si="1"/>
        <v>2.5641025641025643</v>
      </c>
      <c r="R46" s="10">
        <f t="shared" si="1"/>
        <v>2.5641025641025643</v>
      </c>
      <c r="S46" s="9"/>
    </row>
    <row r="47" spans="1:19" ht="30" x14ac:dyDescent="0.25">
      <c r="A47" s="8" t="s">
        <v>59</v>
      </c>
      <c r="B47" s="9">
        <v>0</v>
      </c>
      <c r="C47" s="9">
        <v>1</v>
      </c>
      <c r="D47" s="9">
        <v>0</v>
      </c>
      <c r="E47" s="9">
        <v>5</v>
      </c>
      <c r="F47" s="9">
        <v>4</v>
      </c>
      <c r="G47" s="9">
        <v>9</v>
      </c>
      <c r="H47" s="9">
        <v>5</v>
      </c>
      <c r="I47" s="9">
        <v>5</v>
      </c>
      <c r="J47" s="9">
        <v>5</v>
      </c>
      <c r="K47" s="9">
        <v>1</v>
      </c>
      <c r="L47" s="9">
        <v>2</v>
      </c>
      <c r="M47" s="9">
        <v>9</v>
      </c>
      <c r="N47" s="9">
        <v>4</v>
      </c>
      <c r="O47" s="9">
        <v>5</v>
      </c>
      <c r="P47" s="9">
        <v>2</v>
      </c>
      <c r="Q47" s="9">
        <v>1</v>
      </c>
      <c r="R47" s="9">
        <v>1</v>
      </c>
      <c r="S47" s="9"/>
    </row>
    <row r="48" spans="1:19" ht="30" x14ac:dyDescent="0.25">
      <c r="A48" s="8" t="s">
        <v>60</v>
      </c>
      <c r="B48" s="10">
        <f>B47*100/43</f>
        <v>0</v>
      </c>
      <c r="C48" s="10">
        <f t="shared" ref="C48:R48" si="2">C47*100/39</f>
        <v>2.5641025641025643</v>
      </c>
      <c r="D48" s="10">
        <f t="shared" si="2"/>
        <v>0</v>
      </c>
      <c r="E48" s="10">
        <f t="shared" si="2"/>
        <v>12.820512820512821</v>
      </c>
      <c r="F48" s="10">
        <f t="shared" si="2"/>
        <v>10.256410256410257</v>
      </c>
      <c r="G48" s="10">
        <f t="shared" si="2"/>
        <v>23.076923076923077</v>
      </c>
      <c r="H48" s="10">
        <f t="shared" si="2"/>
        <v>12.820512820512821</v>
      </c>
      <c r="I48" s="10">
        <f t="shared" si="2"/>
        <v>12.820512820512821</v>
      </c>
      <c r="J48" s="10">
        <f t="shared" si="2"/>
        <v>12.820512820512821</v>
      </c>
      <c r="K48" s="10">
        <f t="shared" si="2"/>
        <v>2.5641025641025643</v>
      </c>
      <c r="L48" s="10">
        <f t="shared" si="2"/>
        <v>5.1282051282051286</v>
      </c>
      <c r="M48" s="10">
        <f t="shared" si="2"/>
        <v>23.076923076923077</v>
      </c>
      <c r="N48" s="10">
        <f t="shared" si="2"/>
        <v>10.256410256410257</v>
      </c>
      <c r="O48" s="10">
        <f t="shared" si="2"/>
        <v>12.820512820512821</v>
      </c>
      <c r="P48" s="10">
        <f t="shared" si="2"/>
        <v>5.1282051282051286</v>
      </c>
      <c r="Q48" s="10">
        <f t="shared" si="2"/>
        <v>2.5641025641025643</v>
      </c>
      <c r="R48" s="10">
        <f t="shared" si="2"/>
        <v>2.5641025641025643</v>
      </c>
      <c r="S48" s="9"/>
    </row>
    <row r="49" spans="1:21" ht="30" x14ac:dyDescent="0.25">
      <c r="A49" s="8" t="s">
        <v>61</v>
      </c>
      <c r="B49" s="9">
        <v>0</v>
      </c>
      <c r="C49" s="9">
        <v>1</v>
      </c>
      <c r="D49" s="9">
        <v>3</v>
      </c>
      <c r="E49" s="9">
        <v>5</v>
      </c>
      <c r="F49" s="9">
        <v>1</v>
      </c>
      <c r="G49" s="9">
        <v>11</v>
      </c>
      <c r="H49" s="9">
        <v>2</v>
      </c>
      <c r="I49" s="9">
        <v>3</v>
      </c>
      <c r="J49" s="9">
        <v>1</v>
      </c>
      <c r="K49" s="9">
        <v>2</v>
      </c>
      <c r="L49" s="9">
        <v>1</v>
      </c>
      <c r="M49" s="9">
        <v>8</v>
      </c>
      <c r="N49" s="9">
        <v>2</v>
      </c>
      <c r="O49" s="9">
        <v>1</v>
      </c>
      <c r="P49" s="9">
        <v>1</v>
      </c>
      <c r="Q49" s="9">
        <v>0</v>
      </c>
      <c r="R49" s="9">
        <v>0</v>
      </c>
      <c r="S49" s="9"/>
    </row>
    <row r="50" spans="1:21" ht="30" x14ac:dyDescent="0.25">
      <c r="A50" s="8" t="s">
        <v>62</v>
      </c>
      <c r="B50" s="10">
        <f>B49*100/43</f>
        <v>0</v>
      </c>
      <c r="C50" s="10">
        <f t="shared" ref="C50:R50" si="3">C49*100/39</f>
        <v>2.5641025641025643</v>
      </c>
      <c r="D50" s="10">
        <f t="shared" si="3"/>
        <v>7.6923076923076925</v>
      </c>
      <c r="E50" s="10">
        <f t="shared" si="3"/>
        <v>12.820512820512821</v>
      </c>
      <c r="F50" s="10">
        <f t="shared" si="3"/>
        <v>2.5641025641025643</v>
      </c>
      <c r="G50" s="10">
        <f t="shared" si="3"/>
        <v>28.205128205128204</v>
      </c>
      <c r="H50" s="10">
        <f t="shared" si="3"/>
        <v>5.1282051282051286</v>
      </c>
      <c r="I50" s="10">
        <f t="shared" si="3"/>
        <v>7.6923076923076925</v>
      </c>
      <c r="J50" s="10">
        <f t="shared" si="3"/>
        <v>2.5641025641025643</v>
      </c>
      <c r="K50" s="10">
        <f t="shared" si="3"/>
        <v>5.1282051282051286</v>
      </c>
      <c r="L50" s="10">
        <f t="shared" si="3"/>
        <v>2.5641025641025643</v>
      </c>
      <c r="M50" s="10">
        <f t="shared" si="3"/>
        <v>20.512820512820515</v>
      </c>
      <c r="N50" s="10">
        <f t="shared" si="3"/>
        <v>5.1282051282051286</v>
      </c>
      <c r="O50" s="10">
        <f t="shared" si="3"/>
        <v>2.5641025641025643</v>
      </c>
      <c r="P50" s="10">
        <f t="shared" si="3"/>
        <v>2.5641025641025643</v>
      </c>
      <c r="Q50" s="10">
        <f t="shared" si="3"/>
        <v>0</v>
      </c>
      <c r="R50" s="10">
        <f t="shared" si="3"/>
        <v>0</v>
      </c>
      <c r="S50" s="9"/>
    </row>
    <row r="51" spans="1:21" ht="30" x14ac:dyDescent="0.25">
      <c r="A51" s="8" t="s">
        <v>63</v>
      </c>
      <c r="B51" s="9">
        <v>4</v>
      </c>
      <c r="C51" s="9">
        <v>1</v>
      </c>
      <c r="D51" s="9">
        <v>1</v>
      </c>
      <c r="E51" s="9">
        <v>4</v>
      </c>
      <c r="F51" s="9">
        <v>1</v>
      </c>
      <c r="G51" s="9">
        <v>1</v>
      </c>
      <c r="H51" s="9">
        <v>3</v>
      </c>
      <c r="I51" s="9">
        <v>1</v>
      </c>
      <c r="J51" s="9">
        <v>3</v>
      </c>
      <c r="K51" s="9">
        <v>3</v>
      </c>
      <c r="L51" s="9">
        <v>2</v>
      </c>
      <c r="M51" s="9">
        <v>10</v>
      </c>
      <c r="N51" s="9">
        <v>0</v>
      </c>
      <c r="O51" s="9">
        <v>5</v>
      </c>
      <c r="P51" s="9">
        <v>1</v>
      </c>
      <c r="Q51" s="9">
        <v>0</v>
      </c>
      <c r="R51" s="9">
        <v>0</v>
      </c>
      <c r="S51" s="9"/>
    </row>
    <row r="52" spans="1:21" ht="30" x14ac:dyDescent="0.25">
      <c r="A52" s="8" t="s">
        <v>64</v>
      </c>
      <c r="B52" s="10">
        <f>B51*100/43</f>
        <v>9.3023255813953494</v>
      </c>
      <c r="C52" s="10">
        <f t="shared" ref="C52:R52" si="4">C51*100/39</f>
        <v>2.5641025641025643</v>
      </c>
      <c r="D52" s="10">
        <f t="shared" si="4"/>
        <v>2.5641025641025643</v>
      </c>
      <c r="E52" s="10">
        <f t="shared" si="4"/>
        <v>10.256410256410257</v>
      </c>
      <c r="F52" s="10">
        <f t="shared" si="4"/>
        <v>2.5641025641025643</v>
      </c>
      <c r="G52" s="10">
        <f t="shared" si="4"/>
        <v>2.5641025641025643</v>
      </c>
      <c r="H52" s="10">
        <f t="shared" si="4"/>
        <v>7.6923076923076925</v>
      </c>
      <c r="I52" s="10">
        <f t="shared" si="4"/>
        <v>2.5641025641025643</v>
      </c>
      <c r="J52" s="10">
        <f t="shared" si="4"/>
        <v>7.6923076923076925</v>
      </c>
      <c r="K52" s="10">
        <f t="shared" si="4"/>
        <v>7.6923076923076925</v>
      </c>
      <c r="L52" s="10">
        <f t="shared" si="4"/>
        <v>5.1282051282051286</v>
      </c>
      <c r="M52" s="10">
        <f t="shared" si="4"/>
        <v>25.641025641025642</v>
      </c>
      <c r="N52" s="10">
        <f t="shared" si="4"/>
        <v>0</v>
      </c>
      <c r="O52" s="10">
        <f t="shared" si="4"/>
        <v>12.820512820512821</v>
      </c>
      <c r="P52" s="10">
        <f t="shared" si="4"/>
        <v>2.5641025641025643</v>
      </c>
      <c r="Q52" s="10">
        <f t="shared" si="4"/>
        <v>0</v>
      </c>
      <c r="R52" s="10">
        <f t="shared" si="4"/>
        <v>0</v>
      </c>
      <c r="S52" s="9"/>
    </row>
    <row r="55" spans="1:21" ht="45" x14ac:dyDescent="0.25">
      <c r="A55" s="8" t="s">
        <v>236</v>
      </c>
      <c r="B55" s="44" t="s">
        <v>240</v>
      </c>
      <c r="C55" s="8" t="s">
        <v>31</v>
      </c>
      <c r="D55" s="8" t="s">
        <v>26</v>
      </c>
      <c r="E55" s="8" t="s">
        <v>27</v>
      </c>
      <c r="F55" s="8" t="s">
        <v>39</v>
      </c>
      <c r="G55" s="8" t="s">
        <v>37</v>
      </c>
      <c r="H55" s="8" t="s">
        <v>28</v>
      </c>
      <c r="I55" s="8" t="s">
        <v>29</v>
      </c>
      <c r="J55" s="8" t="s">
        <v>34</v>
      </c>
      <c r="K55" s="8" t="s">
        <v>30</v>
      </c>
      <c r="L55" s="8" t="s">
        <v>32</v>
      </c>
      <c r="M55" s="8" t="s">
        <v>33</v>
      </c>
      <c r="N55" s="8" t="s">
        <v>47</v>
      </c>
      <c r="O55" s="8" t="s">
        <v>35</v>
      </c>
      <c r="P55" s="8" t="s">
        <v>40</v>
      </c>
      <c r="Q55" s="8" t="s">
        <v>200</v>
      </c>
      <c r="R55" s="8" t="s">
        <v>153</v>
      </c>
    </row>
    <row r="56" spans="1:21" ht="30" x14ac:dyDescent="0.25">
      <c r="A56" s="8" t="s">
        <v>227</v>
      </c>
      <c r="B56" s="9">
        <v>4</v>
      </c>
      <c r="C56" s="9">
        <v>3</v>
      </c>
      <c r="D56" s="9">
        <v>4</v>
      </c>
      <c r="E56" s="9">
        <v>14</v>
      </c>
      <c r="F56" s="9">
        <v>6</v>
      </c>
      <c r="G56" s="9">
        <v>21</v>
      </c>
      <c r="H56" s="9">
        <v>10</v>
      </c>
      <c r="I56" s="9">
        <v>9</v>
      </c>
      <c r="J56" s="9">
        <v>9</v>
      </c>
      <c r="K56" s="9">
        <v>6</v>
      </c>
      <c r="L56" s="9">
        <v>5</v>
      </c>
      <c r="M56" s="9">
        <v>27</v>
      </c>
      <c r="N56" s="9">
        <v>6</v>
      </c>
      <c r="O56" s="9">
        <v>11</v>
      </c>
      <c r="P56" s="9">
        <v>4</v>
      </c>
      <c r="Q56" s="9">
        <v>1</v>
      </c>
      <c r="R56" s="9">
        <v>1</v>
      </c>
    </row>
    <row r="57" spans="1:21" ht="32.25" customHeight="1" x14ac:dyDescent="0.25">
      <c r="A57" s="8" t="s">
        <v>228</v>
      </c>
      <c r="B57" s="10">
        <v>9.3023255813953494</v>
      </c>
      <c r="C57" s="10">
        <v>7.6923076923076925</v>
      </c>
      <c r="D57" s="10">
        <v>10.256410256410257</v>
      </c>
      <c r="E57" s="10">
        <v>35.897435897435898</v>
      </c>
      <c r="F57" s="10">
        <v>15.384615384615385</v>
      </c>
      <c r="G57" s="10">
        <v>53.846153846153847</v>
      </c>
      <c r="H57" s="10">
        <v>25.641025641025642</v>
      </c>
      <c r="I57" s="10">
        <v>23.076923076923077</v>
      </c>
      <c r="J57" s="10">
        <v>23.076923076923077</v>
      </c>
      <c r="K57" s="10">
        <v>15.384615384615385</v>
      </c>
      <c r="L57" s="10">
        <v>12.820512820512821</v>
      </c>
      <c r="M57" s="10">
        <v>69.230769230769226</v>
      </c>
      <c r="N57" s="10">
        <v>15.384615384615385</v>
      </c>
      <c r="O57" s="10">
        <v>28.205128205128204</v>
      </c>
      <c r="P57" s="10">
        <v>10.256410256410257</v>
      </c>
      <c r="Q57" s="10">
        <v>2.5641025641025643</v>
      </c>
      <c r="R57" s="10">
        <v>2.5641025641025643</v>
      </c>
    </row>
    <row r="60" spans="1:21" x14ac:dyDescent="0.25">
      <c r="A60" s="38"/>
      <c r="B60" s="38"/>
      <c r="C60" s="38"/>
    </row>
    <row r="61" spans="1:21" ht="39" customHeight="1" x14ac:dyDescent="0.25">
      <c r="K61" s="62" t="s">
        <v>240</v>
      </c>
      <c r="L61" s="9">
        <v>4</v>
      </c>
      <c r="M61" s="10">
        <v>9.3023255813953494</v>
      </c>
      <c r="O61" s="64" t="s">
        <v>236</v>
      </c>
      <c r="P61" s="64" t="s">
        <v>227</v>
      </c>
      <c r="Q61" s="64" t="s">
        <v>303</v>
      </c>
      <c r="R61" s="65"/>
      <c r="S61" s="63" t="s">
        <v>233</v>
      </c>
      <c r="T61" s="64" t="s">
        <v>237</v>
      </c>
      <c r="U61" s="64" t="s">
        <v>303</v>
      </c>
    </row>
    <row r="62" spans="1:21" ht="18" customHeight="1" x14ac:dyDescent="0.25">
      <c r="O62" s="57" t="s">
        <v>33</v>
      </c>
      <c r="P62" s="56">
        <v>27</v>
      </c>
      <c r="Q62" s="58">
        <v>69.230769230769226</v>
      </c>
      <c r="R62" s="56"/>
      <c r="S62" s="56" t="s">
        <v>230</v>
      </c>
      <c r="T62" s="56">
        <v>8</v>
      </c>
      <c r="U62" s="58">
        <f>T62*100/39</f>
        <v>20.512820512820515</v>
      </c>
    </row>
    <row r="63" spans="1:21" ht="18" customHeight="1" x14ac:dyDescent="0.25">
      <c r="O63" s="57" t="s">
        <v>37</v>
      </c>
      <c r="P63" s="56">
        <v>21</v>
      </c>
      <c r="Q63" s="58">
        <v>53.846153846153847</v>
      </c>
      <c r="R63" s="56"/>
      <c r="S63" s="56" t="s">
        <v>138</v>
      </c>
      <c r="T63" s="56">
        <v>2</v>
      </c>
      <c r="U63" s="58">
        <f t="shared" ref="U63:U72" si="5">T63*100/39</f>
        <v>5.1282051282051286</v>
      </c>
    </row>
    <row r="64" spans="1:21" ht="18" customHeight="1" x14ac:dyDescent="0.25">
      <c r="O64" s="57" t="s">
        <v>27</v>
      </c>
      <c r="P64" s="56">
        <v>14</v>
      </c>
      <c r="Q64" s="58">
        <v>35.897435897435898</v>
      </c>
      <c r="R64" s="56"/>
      <c r="S64" s="56" t="s">
        <v>201</v>
      </c>
      <c r="T64" s="56">
        <v>1</v>
      </c>
      <c r="U64" s="58">
        <f t="shared" si="5"/>
        <v>2.5641025641025643</v>
      </c>
    </row>
    <row r="65" spans="15:21" ht="18" customHeight="1" x14ac:dyDescent="0.25">
      <c r="O65" s="57" t="s">
        <v>35</v>
      </c>
      <c r="P65" s="56">
        <v>11</v>
      </c>
      <c r="Q65" s="58">
        <v>28.205128205128204</v>
      </c>
      <c r="R65" s="56"/>
      <c r="S65" s="56" t="s">
        <v>231</v>
      </c>
      <c r="T65" s="56">
        <v>1</v>
      </c>
      <c r="U65" s="58">
        <f t="shared" si="5"/>
        <v>2.5641025641025643</v>
      </c>
    </row>
    <row r="66" spans="15:21" ht="18" customHeight="1" x14ac:dyDescent="0.25">
      <c r="O66" s="57" t="s">
        <v>28</v>
      </c>
      <c r="P66" s="56">
        <v>10</v>
      </c>
      <c r="Q66" s="58">
        <v>25.641025641025642</v>
      </c>
      <c r="R66" s="56"/>
      <c r="S66" s="56" t="s">
        <v>180</v>
      </c>
      <c r="T66" s="56">
        <v>1</v>
      </c>
      <c r="U66" s="58">
        <f t="shared" si="5"/>
        <v>2.5641025641025643</v>
      </c>
    </row>
    <row r="67" spans="15:21" ht="18" customHeight="1" x14ac:dyDescent="0.25">
      <c r="O67" s="57" t="s">
        <v>29</v>
      </c>
      <c r="P67" s="56">
        <v>9</v>
      </c>
      <c r="Q67" s="58">
        <v>23.076923076923077</v>
      </c>
      <c r="R67" s="56"/>
      <c r="S67" s="56" t="s">
        <v>162</v>
      </c>
      <c r="T67" s="56">
        <v>1</v>
      </c>
      <c r="U67" s="58">
        <f t="shared" si="5"/>
        <v>2.5641025641025643</v>
      </c>
    </row>
    <row r="68" spans="15:21" ht="18" customHeight="1" x14ac:dyDescent="0.25">
      <c r="O68" s="57" t="s">
        <v>34</v>
      </c>
      <c r="P68" s="56">
        <v>9</v>
      </c>
      <c r="Q68" s="58">
        <v>23.076923076923077</v>
      </c>
      <c r="R68" s="56"/>
      <c r="S68" s="56" t="s">
        <v>229</v>
      </c>
      <c r="T68" s="56">
        <v>1</v>
      </c>
      <c r="U68" s="58">
        <f t="shared" si="5"/>
        <v>2.5641025641025643</v>
      </c>
    </row>
    <row r="69" spans="15:21" ht="18" customHeight="1" x14ac:dyDescent="0.25">
      <c r="O69" s="57" t="s">
        <v>39</v>
      </c>
      <c r="P69" s="56">
        <v>6</v>
      </c>
      <c r="Q69" s="58">
        <v>15.384615384615385</v>
      </c>
      <c r="R69" s="56"/>
      <c r="S69" s="56" t="s">
        <v>234</v>
      </c>
      <c r="T69" s="56">
        <v>1</v>
      </c>
      <c r="U69" s="58">
        <f t="shared" si="5"/>
        <v>2.5641025641025643</v>
      </c>
    </row>
    <row r="70" spans="15:21" ht="18" customHeight="1" x14ac:dyDescent="0.25">
      <c r="O70" s="57" t="s">
        <v>30</v>
      </c>
      <c r="P70" s="56">
        <v>6</v>
      </c>
      <c r="Q70" s="58">
        <v>15.384615384615385</v>
      </c>
      <c r="R70" s="56"/>
      <c r="S70" s="56" t="s">
        <v>235</v>
      </c>
      <c r="T70" s="56">
        <v>1</v>
      </c>
      <c r="U70" s="58">
        <f t="shared" si="5"/>
        <v>2.5641025641025643</v>
      </c>
    </row>
    <row r="71" spans="15:21" ht="18" customHeight="1" x14ac:dyDescent="0.25">
      <c r="O71" s="57" t="s">
        <v>47</v>
      </c>
      <c r="P71" s="56">
        <v>6</v>
      </c>
      <c r="Q71" s="58">
        <v>15.384615384615385</v>
      </c>
      <c r="R71" s="56"/>
      <c r="S71" s="56" t="s">
        <v>232</v>
      </c>
      <c r="T71" s="56">
        <v>1</v>
      </c>
      <c r="U71" s="58">
        <f t="shared" si="5"/>
        <v>2.5641025641025643</v>
      </c>
    </row>
    <row r="72" spans="15:21" ht="18" customHeight="1" x14ac:dyDescent="0.25">
      <c r="O72" s="57" t="s">
        <v>32</v>
      </c>
      <c r="P72" s="56">
        <v>5</v>
      </c>
      <c r="Q72" s="58">
        <v>12.820512820512821</v>
      </c>
      <c r="R72" s="56"/>
      <c r="S72" s="59" t="s">
        <v>189</v>
      </c>
      <c r="T72" s="59">
        <v>1</v>
      </c>
      <c r="U72" s="60">
        <f t="shared" si="5"/>
        <v>2.5641025641025643</v>
      </c>
    </row>
    <row r="73" spans="15:21" ht="18" customHeight="1" x14ac:dyDescent="0.25">
      <c r="O73" s="57" t="s">
        <v>26</v>
      </c>
      <c r="P73" s="56">
        <v>4</v>
      </c>
      <c r="Q73" s="58">
        <v>10.256410256410257</v>
      </c>
      <c r="R73" s="56"/>
      <c r="S73" s="56"/>
      <c r="T73" s="56"/>
      <c r="U73" s="56"/>
    </row>
    <row r="74" spans="15:21" ht="18" customHeight="1" x14ac:dyDescent="0.25">
      <c r="O74" s="57" t="s">
        <v>40</v>
      </c>
      <c r="P74" s="56">
        <v>4</v>
      </c>
      <c r="Q74" s="58">
        <v>10.256410256410257</v>
      </c>
      <c r="R74" s="56"/>
      <c r="S74" s="56"/>
      <c r="T74" s="56"/>
      <c r="U74" s="56"/>
    </row>
    <row r="75" spans="15:21" ht="18" customHeight="1" x14ac:dyDescent="0.25">
      <c r="O75" s="57" t="s">
        <v>31</v>
      </c>
      <c r="P75" s="56">
        <v>3</v>
      </c>
      <c r="Q75" s="58">
        <v>7.6923076923076925</v>
      </c>
      <c r="R75" s="56"/>
      <c r="S75" s="56"/>
      <c r="T75" s="56"/>
      <c r="U75" s="56"/>
    </row>
    <row r="76" spans="15:21" ht="18" customHeight="1" x14ac:dyDescent="0.25">
      <c r="O76" s="57" t="s">
        <v>200</v>
      </c>
      <c r="P76" s="56">
        <v>1</v>
      </c>
      <c r="Q76" s="58">
        <v>2.5641025641025643</v>
      </c>
      <c r="R76" s="56"/>
      <c r="S76" s="56"/>
      <c r="T76" s="56"/>
      <c r="U76" s="56"/>
    </row>
    <row r="77" spans="15:21" ht="18" customHeight="1" x14ac:dyDescent="0.25">
      <c r="O77" s="61" t="s">
        <v>153</v>
      </c>
      <c r="P77" s="59">
        <v>1</v>
      </c>
      <c r="Q77" s="60">
        <v>2.5641025641025643</v>
      </c>
      <c r="R77" s="56"/>
      <c r="S77" s="56"/>
      <c r="T77" s="56"/>
      <c r="U77" s="56"/>
    </row>
    <row r="78" spans="15:21" x14ac:dyDescent="0.25">
      <c r="O78" s="56"/>
      <c r="P78" s="56"/>
      <c r="Q78" s="56"/>
      <c r="R78" s="56"/>
      <c r="S78" s="56"/>
      <c r="T78" s="56"/>
      <c r="U78" s="56"/>
    </row>
  </sheetData>
  <autoFilter ref="A1:S52"/>
  <sortState ref="O62:Q77">
    <sortCondition descending="1" ref="P62:P7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="70" zoomScaleNormal="70" workbookViewId="0">
      <pane xSplit="1" ySplit="1" topLeftCell="E59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15" style="5" customWidth="1"/>
    <col min="2" max="2" width="11.42578125" style="5" customWidth="1"/>
    <col min="3" max="5" width="11.42578125" style="5"/>
    <col min="6" max="6" width="21.7109375" style="5" customWidth="1"/>
    <col min="7" max="8" width="16.7109375" style="5" customWidth="1"/>
    <col min="9" max="16" width="11.42578125" style="5"/>
    <col min="17" max="17" width="57.140625" style="5" customWidth="1"/>
    <col min="18" max="19" width="16.7109375" style="5" customWidth="1"/>
    <col min="20" max="16384" width="11.42578125" style="5"/>
  </cols>
  <sheetData>
    <row r="1" spans="1:17" s="13" customFormat="1" ht="38.25" x14ac:dyDescent="0.25">
      <c r="A1" s="14" t="s">
        <v>3</v>
      </c>
      <c r="B1" s="44" t="s">
        <v>240</v>
      </c>
      <c r="C1" s="11" t="s">
        <v>31</v>
      </c>
      <c r="D1" s="11" t="s">
        <v>26</v>
      </c>
      <c r="E1" s="11" t="s">
        <v>27</v>
      </c>
      <c r="F1" s="11" t="s">
        <v>39</v>
      </c>
      <c r="G1" s="11" t="s">
        <v>45</v>
      </c>
      <c r="H1" s="11" t="s">
        <v>50</v>
      </c>
      <c r="I1" s="11" t="s">
        <v>28</v>
      </c>
      <c r="J1" s="11" t="s">
        <v>29</v>
      </c>
      <c r="K1" s="11" t="s">
        <v>34</v>
      </c>
      <c r="L1" s="11" t="s">
        <v>30</v>
      </c>
      <c r="M1" s="11" t="s">
        <v>53</v>
      </c>
      <c r="N1" s="11" t="s">
        <v>35</v>
      </c>
      <c r="O1" s="11" t="s">
        <v>40</v>
      </c>
      <c r="P1" s="11" t="s">
        <v>154</v>
      </c>
      <c r="Q1" s="14" t="s">
        <v>115</v>
      </c>
    </row>
    <row r="2" spans="1:17" x14ac:dyDescent="0.25">
      <c r="A2" s="42">
        <v>1</v>
      </c>
      <c r="B2" s="9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x14ac:dyDescent="0.25">
      <c r="A3" s="9">
        <v>2</v>
      </c>
      <c r="B3" s="9"/>
      <c r="C3" s="9">
        <v>3</v>
      </c>
      <c r="D3" s="9">
        <v>3</v>
      </c>
      <c r="E3" s="9"/>
      <c r="F3" s="9">
        <v>3</v>
      </c>
      <c r="G3" s="9">
        <v>3</v>
      </c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9">
        <v>6</v>
      </c>
      <c r="B4" s="9"/>
      <c r="C4" s="9"/>
      <c r="D4" s="9"/>
      <c r="E4" s="9"/>
      <c r="F4" s="9"/>
      <c r="G4" s="9"/>
      <c r="H4" s="9">
        <v>2</v>
      </c>
      <c r="I4" s="9">
        <v>3</v>
      </c>
      <c r="J4" s="9"/>
      <c r="K4" s="9"/>
      <c r="L4" s="9">
        <v>2</v>
      </c>
      <c r="M4" s="9"/>
      <c r="N4" s="9">
        <v>3</v>
      </c>
      <c r="O4" s="9">
        <v>3</v>
      </c>
      <c r="P4" s="9"/>
      <c r="Q4" s="9" t="s">
        <v>120</v>
      </c>
    </row>
    <row r="5" spans="1:17" x14ac:dyDescent="0.25">
      <c r="A5" s="9">
        <v>9</v>
      </c>
      <c r="B5" s="9"/>
      <c r="C5" s="9"/>
      <c r="D5" s="9"/>
      <c r="E5" s="9"/>
      <c r="F5" s="9"/>
      <c r="G5" s="9">
        <v>1</v>
      </c>
      <c r="H5" s="9"/>
      <c r="I5" s="9"/>
      <c r="J5" s="9"/>
      <c r="K5" s="9"/>
      <c r="L5" s="9"/>
      <c r="M5" s="9">
        <v>1</v>
      </c>
      <c r="N5" s="9"/>
      <c r="O5" s="9"/>
      <c r="P5" s="9"/>
      <c r="Q5" s="9"/>
    </row>
    <row r="6" spans="1:17" x14ac:dyDescent="0.25">
      <c r="A6" s="42">
        <v>11</v>
      </c>
      <c r="B6" s="9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42">
        <v>12</v>
      </c>
      <c r="B7" s="9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A8" s="42">
        <v>13</v>
      </c>
      <c r="B8" s="9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42">
        <v>14</v>
      </c>
      <c r="B9" s="9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A10" s="9">
        <v>15</v>
      </c>
      <c r="B10" s="9"/>
      <c r="C10" s="9"/>
      <c r="D10" s="9"/>
      <c r="E10" s="9"/>
      <c r="F10" s="9"/>
      <c r="G10" s="9"/>
      <c r="H10" s="9">
        <v>2</v>
      </c>
      <c r="I10" s="9"/>
      <c r="J10" s="9"/>
      <c r="K10" s="9"/>
      <c r="L10" s="9"/>
      <c r="M10" s="9"/>
      <c r="N10" s="9">
        <v>1</v>
      </c>
      <c r="O10" s="9"/>
      <c r="P10" s="9"/>
      <c r="Q10" s="9" t="s">
        <v>139</v>
      </c>
    </row>
    <row r="11" spans="1:17" x14ac:dyDescent="0.25">
      <c r="A11" s="9">
        <v>16</v>
      </c>
      <c r="B11" s="9"/>
      <c r="C11" s="9"/>
      <c r="D11" s="9"/>
      <c r="E11" s="9"/>
      <c r="F11" s="9"/>
      <c r="G11" s="9"/>
      <c r="H11" s="9">
        <v>2</v>
      </c>
      <c r="I11" s="9">
        <v>1</v>
      </c>
      <c r="J11" s="9"/>
      <c r="K11" s="9"/>
      <c r="L11" s="9"/>
      <c r="M11" s="9"/>
      <c r="N11" s="9">
        <v>1</v>
      </c>
      <c r="O11" s="9"/>
      <c r="P11" s="9"/>
      <c r="Q11" s="9" t="s">
        <v>242</v>
      </c>
    </row>
    <row r="12" spans="1:17" x14ac:dyDescent="0.25">
      <c r="A12" s="9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7" customFormat="1" x14ac:dyDescent="0.25">
      <c r="A13" s="16">
        <v>18</v>
      </c>
      <c r="B13" s="16"/>
      <c r="C13" s="16"/>
      <c r="D13" s="16"/>
      <c r="E13" s="16"/>
      <c r="F13" s="16"/>
      <c r="G13" s="16"/>
      <c r="H13" s="16"/>
      <c r="I13" s="16">
        <v>2</v>
      </c>
      <c r="J13" s="16"/>
      <c r="K13" s="16"/>
      <c r="L13" s="16"/>
      <c r="M13" s="16"/>
      <c r="N13" s="16">
        <v>2</v>
      </c>
      <c r="O13" s="16"/>
      <c r="P13" s="16">
        <v>2</v>
      </c>
      <c r="Q13" s="9" t="s">
        <v>242</v>
      </c>
    </row>
    <row r="14" spans="1:17" x14ac:dyDescent="0.25">
      <c r="A14" s="9">
        <v>19</v>
      </c>
      <c r="B14" s="9"/>
      <c r="C14" s="9"/>
      <c r="D14" s="9"/>
      <c r="E14" s="9"/>
      <c r="F14" s="9"/>
      <c r="G14" s="9">
        <v>1</v>
      </c>
      <c r="H14" s="9">
        <v>1</v>
      </c>
      <c r="I14" s="9"/>
      <c r="J14" s="9">
        <v>1</v>
      </c>
      <c r="K14" s="9"/>
      <c r="L14" s="9"/>
      <c r="M14" s="9"/>
      <c r="N14" s="9"/>
      <c r="O14" s="9"/>
      <c r="P14" s="9"/>
      <c r="Q14" s="9" t="s">
        <v>243</v>
      </c>
    </row>
    <row r="15" spans="1:17" x14ac:dyDescent="0.25">
      <c r="A15" s="9">
        <v>20</v>
      </c>
      <c r="B15" s="9"/>
      <c r="C15" s="9">
        <v>3</v>
      </c>
      <c r="D15" s="9"/>
      <c r="E15" s="9"/>
      <c r="F15" s="9"/>
      <c r="G15" s="9"/>
      <c r="H15" s="9"/>
      <c r="I15" s="9">
        <v>2</v>
      </c>
      <c r="J15" s="9"/>
      <c r="K15" s="9">
        <v>1</v>
      </c>
      <c r="L15" s="9"/>
      <c r="M15" s="9"/>
      <c r="N15" s="9">
        <v>2</v>
      </c>
      <c r="O15" s="9"/>
      <c r="P15" s="9"/>
      <c r="Q15" s="9" t="s">
        <v>244</v>
      </c>
    </row>
    <row r="16" spans="1:17" x14ac:dyDescent="0.25">
      <c r="A16" s="9">
        <v>21</v>
      </c>
      <c r="B16" s="9"/>
      <c r="C16" s="9">
        <v>2</v>
      </c>
      <c r="D16" s="9"/>
      <c r="E16" s="9"/>
      <c r="F16" s="9"/>
      <c r="G16" s="9"/>
      <c r="H16" s="9"/>
      <c r="I16" s="9"/>
      <c r="J16" s="9"/>
      <c r="K16" s="9">
        <v>2</v>
      </c>
      <c r="L16" s="9"/>
      <c r="M16" s="9"/>
      <c r="N16" s="9"/>
      <c r="O16" s="9"/>
      <c r="P16" s="9"/>
      <c r="Q16" s="9" t="s">
        <v>245</v>
      </c>
    </row>
    <row r="17" spans="1:17" x14ac:dyDescent="0.25">
      <c r="A17" s="9">
        <v>22</v>
      </c>
      <c r="B17" s="9"/>
      <c r="C17" s="9"/>
      <c r="D17" s="9"/>
      <c r="E17" s="9"/>
      <c r="F17" s="9"/>
      <c r="G17" s="9"/>
      <c r="H17" s="9"/>
      <c r="I17" s="9">
        <v>3</v>
      </c>
      <c r="J17" s="9"/>
      <c r="K17" s="9"/>
      <c r="L17" s="9"/>
      <c r="M17" s="9"/>
      <c r="N17" s="9">
        <v>3</v>
      </c>
      <c r="O17" s="9"/>
      <c r="P17" s="9"/>
      <c r="Q17" s="9"/>
    </row>
    <row r="18" spans="1:17" x14ac:dyDescent="0.25">
      <c r="A18" s="9">
        <v>23</v>
      </c>
      <c r="B18" s="9"/>
      <c r="C18" s="9"/>
      <c r="D18" s="9">
        <v>2</v>
      </c>
      <c r="E18" s="9"/>
      <c r="F18" s="9"/>
      <c r="G18" s="9"/>
      <c r="H18" s="9"/>
      <c r="I18" s="9"/>
      <c r="J18" s="9"/>
      <c r="K18" s="9"/>
      <c r="L18" s="9"/>
      <c r="M18" s="9">
        <v>1</v>
      </c>
      <c r="N18" s="9"/>
      <c r="O18" s="9"/>
      <c r="P18" s="9"/>
      <c r="Q18" s="9"/>
    </row>
    <row r="19" spans="1:17" x14ac:dyDescent="0.25">
      <c r="A19" s="9">
        <v>24</v>
      </c>
      <c r="B19" s="9"/>
      <c r="C19" s="9"/>
      <c r="D19" s="9"/>
      <c r="E19" s="9"/>
      <c r="F19" s="9"/>
      <c r="G19" s="9"/>
      <c r="H19" s="9"/>
      <c r="I19" s="9">
        <v>3</v>
      </c>
      <c r="J19" s="9"/>
      <c r="K19" s="9"/>
      <c r="L19" s="9"/>
      <c r="M19" s="9"/>
      <c r="N19" s="9">
        <v>3</v>
      </c>
      <c r="O19" s="9"/>
      <c r="P19" s="9"/>
      <c r="Q19" s="9" t="s">
        <v>242</v>
      </c>
    </row>
    <row r="20" spans="1:17" x14ac:dyDescent="0.25">
      <c r="A20" s="9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5">
      <c r="A21" s="9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9">
        <v>27</v>
      </c>
      <c r="B22" s="9"/>
      <c r="C22" s="9"/>
      <c r="D22" s="9">
        <v>3</v>
      </c>
      <c r="E22" s="9">
        <v>3</v>
      </c>
      <c r="F22" s="9"/>
      <c r="G22" s="9"/>
      <c r="H22" s="9"/>
      <c r="I22" s="9">
        <v>1</v>
      </c>
      <c r="J22" s="9"/>
      <c r="K22" s="9"/>
      <c r="L22" s="9"/>
      <c r="M22" s="9"/>
      <c r="N22" s="9">
        <v>1</v>
      </c>
      <c r="O22" s="9"/>
      <c r="P22" s="9"/>
      <c r="Q22" s="9" t="s">
        <v>242</v>
      </c>
    </row>
    <row r="23" spans="1:17" x14ac:dyDescent="0.25">
      <c r="A23" s="9">
        <v>28</v>
      </c>
      <c r="B23" s="9"/>
      <c r="C23" s="9">
        <v>2</v>
      </c>
      <c r="D23" s="9"/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9">
        <v>29</v>
      </c>
      <c r="B24" s="9"/>
      <c r="C24" s="9"/>
      <c r="D24" s="9">
        <v>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9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9">
        <v>31</v>
      </c>
      <c r="B26" s="9"/>
      <c r="C26" s="9"/>
      <c r="D26" s="9"/>
      <c r="E26" s="9"/>
      <c r="F26" s="9"/>
      <c r="G26" s="9"/>
      <c r="H26" s="9"/>
      <c r="I26" s="9">
        <v>1</v>
      </c>
      <c r="J26" s="9"/>
      <c r="K26" s="9"/>
      <c r="L26" s="9"/>
      <c r="M26" s="9"/>
      <c r="N26" s="9">
        <v>1</v>
      </c>
      <c r="O26" s="9"/>
      <c r="P26" s="9"/>
      <c r="Q26" s="9" t="s">
        <v>242</v>
      </c>
    </row>
    <row r="27" spans="1:17" x14ac:dyDescent="0.25">
      <c r="A27" s="9">
        <v>32</v>
      </c>
      <c r="B27" s="9"/>
      <c r="C27" s="9"/>
      <c r="D27" s="9"/>
      <c r="E27" s="9">
        <v>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9">
        <v>33</v>
      </c>
      <c r="B28" s="9"/>
      <c r="C28" s="9"/>
      <c r="D28" s="9"/>
      <c r="E28" s="9"/>
      <c r="F28" s="9"/>
      <c r="G28" s="9"/>
      <c r="H28" s="9"/>
      <c r="I28" s="9">
        <v>3</v>
      </c>
      <c r="J28" s="9"/>
      <c r="K28" s="9"/>
      <c r="L28" s="9"/>
      <c r="M28" s="9"/>
      <c r="N28" s="9">
        <v>3</v>
      </c>
      <c r="O28" s="9"/>
      <c r="P28" s="9"/>
      <c r="Q28" s="9" t="s">
        <v>242</v>
      </c>
    </row>
    <row r="29" spans="1:17" x14ac:dyDescent="0.25">
      <c r="A29" s="9">
        <v>34</v>
      </c>
      <c r="B29" s="9"/>
      <c r="C29" s="9"/>
      <c r="D29" s="9">
        <v>2</v>
      </c>
      <c r="E29" s="9"/>
      <c r="F29" s="9"/>
      <c r="G29" s="9"/>
      <c r="H29" s="9"/>
      <c r="I29" s="9"/>
      <c r="J29" s="9">
        <v>1</v>
      </c>
      <c r="K29" s="9"/>
      <c r="L29" s="9"/>
      <c r="M29" s="9">
        <v>1</v>
      </c>
      <c r="N29" s="9"/>
      <c r="O29" s="9"/>
      <c r="P29" s="9"/>
      <c r="Q29" s="9"/>
    </row>
    <row r="30" spans="1:17" x14ac:dyDescent="0.25">
      <c r="A30" s="9">
        <v>35</v>
      </c>
      <c r="B30" s="9"/>
      <c r="C30" s="9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9">
        <v>36</v>
      </c>
      <c r="B31" s="9"/>
      <c r="C31" s="9"/>
      <c r="D31" s="9">
        <v>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>
        <v>38</v>
      </c>
      <c r="B32" s="9"/>
      <c r="C32" s="9">
        <v>1</v>
      </c>
      <c r="D32" s="9"/>
      <c r="E32" s="9"/>
      <c r="F32" s="9"/>
      <c r="G32" s="9"/>
      <c r="H32" s="9"/>
      <c r="I32" s="9"/>
      <c r="J32" s="9"/>
      <c r="K32" s="9">
        <v>1</v>
      </c>
      <c r="L32" s="9"/>
      <c r="M32" s="9"/>
      <c r="N32" s="9"/>
      <c r="O32" s="9"/>
      <c r="P32" s="9"/>
      <c r="Q32" s="9" t="s">
        <v>245</v>
      </c>
    </row>
    <row r="33" spans="1:17" x14ac:dyDescent="0.25">
      <c r="A33" s="9">
        <v>39</v>
      </c>
      <c r="B33" s="9"/>
      <c r="C33" s="9"/>
      <c r="D33" s="9"/>
      <c r="E33" s="9"/>
      <c r="F33" s="9"/>
      <c r="G33" s="9"/>
      <c r="H33" s="9"/>
      <c r="I33" s="9">
        <v>1</v>
      </c>
      <c r="J33" s="9">
        <v>2</v>
      </c>
      <c r="K33" s="9"/>
      <c r="L33" s="9"/>
      <c r="M33" s="9">
        <v>2</v>
      </c>
      <c r="N33" s="9">
        <v>1</v>
      </c>
      <c r="O33" s="9"/>
      <c r="P33" s="9">
        <v>2</v>
      </c>
      <c r="Q33" s="9" t="s">
        <v>242</v>
      </c>
    </row>
    <row r="34" spans="1:17" x14ac:dyDescent="0.25">
      <c r="A34" s="9">
        <v>40</v>
      </c>
      <c r="B34" s="9"/>
      <c r="C34" s="9"/>
      <c r="D34" s="9"/>
      <c r="E34" s="9"/>
      <c r="F34" s="9"/>
      <c r="G34" s="9">
        <v>3</v>
      </c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>
        <v>41</v>
      </c>
      <c r="B35" s="9"/>
      <c r="C35" s="9"/>
      <c r="D35" s="9"/>
      <c r="E35" s="9"/>
      <c r="F35" s="9">
        <v>2</v>
      </c>
      <c r="G35" s="9"/>
      <c r="H35" s="9"/>
      <c r="I35" s="9"/>
      <c r="J35" s="9"/>
      <c r="K35" s="9">
        <v>1</v>
      </c>
      <c r="L35" s="9"/>
      <c r="M35" s="9"/>
      <c r="N35" s="9"/>
      <c r="O35" s="9"/>
      <c r="P35" s="9"/>
      <c r="Q35" s="9"/>
    </row>
    <row r="36" spans="1:17" x14ac:dyDescent="0.25">
      <c r="A36" s="9">
        <v>42</v>
      </c>
      <c r="B36" s="9"/>
      <c r="C36" s="9"/>
      <c r="D36" s="9">
        <v>1</v>
      </c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>
        <v>43</v>
      </c>
      <c r="B37" s="9"/>
      <c r="C37" s="9"/>
      <c r="D37" s="9">
        <v>3</v>
      </c>
      <c r="E37" s="9"/>
      <c r="F37" s="9"/>
      <c r="G37" s="9"/>
      <c r="H37" s="9"/>
      <c r="I37" s="9">
        <v>1</v>
      </c>
      <c r="J37" s="9"/>
      <c r="K37" s="9">
        <v>2</v>
      </c>
      <c r="L37" s="9"/>
      <c r="M37" s="9"/>
      <c r="N37" s="9">
        <v>1</v>
      </c>
      <c r="O37" s="9">
        <v>3</v>
      </c>
      <c r="P37" s="9"/>
      <c r="Q37" s="9" t="s">
        <v>246</v>
      </c>
    </row>
    <row r="38" spans="1:17" x14ac:dyDescent="0.25">
      <c r="A38" s="9">
        <v>44</v>
      </c>
      <c r="B38" s="9"/>
      <c r="C38" s="9"/>
      <c r="D38" s="9"/>
      <c r="E38" s="9"/>
      <c r="F38" s="9"/>
      <c r="G38" s="9"/>
      <c r="H38" s="9"/>
      <c r="I38" s="9">
        <v>1</v>
      </c>
      <c r="J38" s="9"/>
      <c r="K38" s="9"/>
      <c r="L38" s="9"/>
      <c r="M38" s="9"/>
      <c r="N38" s="9">
        <v>1</v>
      </c>
      <c r="O38" s="9"/>
      <c r="P38" s="9"/>
      <c r="Q38" s="9" t="s">
        <v>242</v>
      </c>
    </row>
    <row r="39" spans="1:17" x14ac:dyDescent="0.25">
      <c r="A39" s="9">
        <v>45</v>
      </c>
      <c r="B39" s="9"/>
      <c r="C39" s="9"/>
      <c r="D39" s="9"/>
      <c r="E39" s="9"/>
      <c r="F39" s="9"/>
      <c r="G39" s="9"/>
      <c r="H39" s="9">
        <v>2</v>
      </c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>
        <v>46</v>
      </c>
      <c r="B40" s="9"/>
      <c r="C40" s="9"/>
      <c r="D40" s="9">
        <v>2</v>
      </c>
      <c r="E40" s="9"/>
      <c r="F40" s="9"/>
      <c r="G40" s="9"/>
      <c r="H40" s="9">
        <v>2</v>
      </c>
      <c r="I40" s="9">
        <v>1</v>
      </c>
      <c r="J40" s="9"/>
      <c r="K40" s="9"/>
      <c r="L40" s="9"/>
      <c r="M40" s="9">
        <v>1</v>
      </c>
      <c r="N40" s="9">
        <v>1</v>
      </c>
      <c r="O40" s="9"/>
      <c r="P40" s="9"/>
      <c r="Q40" s="9"/>
    </row>
    <row r="41" spans="1:17" x14ac:dyDescent="0.25">
      <c r="A41" s="9">
        <v>47</v>
      </c>
      <c r="B41" s="9"/>
      <c r="C41" s="9"/>
      <c r="D41" s="9">
        <v>2</v>
      </c>
      <c r="E41" s="9">
        <v>2</v>
      </c>
      <c r="F41" s="9"/>
      <c r="G41" s="9"/>
      <c r="H41" s="9"/>
      <c r="I41" s="9">
        <v>1</v>
      </c>
      <c r="J41" s="9"/>
      <c r="K41" s="9"/>
      <c r="L41" s="9"/>
      <c r="M41" s="9"/>
      <c r="N41" s="9">
        <v>1</v>
      </c>
      <c r="O41" s="9"/>
      <c r="P41" s="9"/>
      <c r="Q41" s="9" t="s">
        <v>242</v>
      </c>
    </row>
    <row r="42" spans="1:17" x14ac:dyDescent="0.25">
      <c r="A42" s="9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>
        <v>49</v>
      </c>
      <c r="B43" s="9"/>
      <c r="C43" s="9"/>
      <c r="D43" s="9"/>
      <c r="E43" s="9"/>
      <c r="F43" s="9"/>
      <c r="G43" s="9"/>
      <c r="H43" s="9"/>
      <c r="I43" s="9">
        <v>2</v>
      </c>
      <c r="J43" s="9"/>
      <c r="K43" s="9"/>
      <c r="L43" s="9"/>
      <c r="M43" s="9"/>
      <c r="N43" s="9">
        <v>2</v>
      </c>
      <c r="O43" s="9"/>
      <c r="P43" s="9"/>
      <c r="Q43" s="9" t="s">
        <v>242</v>
      </c>
    </row>
    <row r="44" spans="1:17" x14ac:dyDescent="0.25">
      <c r="A44" s="9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30" x14ac:dyDescent="0.25">
      <c r="A45" s="8" t="s">
        <v>57</v>
      </c>
      <c r="B45" s="9">
        <f>B47+B49+B51</f>
        <v>5</v>
      </c>
      <c r="C45" s="9">
        <f t="shared" ref="C45:P45" si="0">C47+C49+C51</f>
        <v>6</v>
      </c>
      <c r="D45" s="9">
        <f t="shared" si="0"/>
        <v>10</v>
      </c>
      <c r="E45" s="9">
        <f t="shared" si="0"/>
        <v>4</v>
      </c>
      <c r="F45" s="9">
        <f t="shared" si="0"/>
        <v>3</v>
      </c>
      <c r="G45" s="9">
        <f t="shared" si="0"/>
        <v>4</v>
      </c>
      <c r="H45" s="9">
        <f t="shared" si="0"/>
        <v>6</v>
      </c>
      <c r="I45" s="9">
        <f t="shared" si="0"/>
        <v>15</v>
      </c>
      <c r="J45" s="9">
        <f t="shared" si="0"/>
        <v>3</v>
      </c>
      <c r="K45" s="9">
        <f t="shared" si="0"/>
        <v>5</v>
      </c>
      <c r="L45" s="9">
        <f t="shared" si="0"/>
        <v>1</v>
      </c>
      <c r="M45" s="9">
        <f t="shared" si="0"/>
        <v>4</v>
      </c>
      <c r="N45" s="9">
        <f t="shared" si="0"/>
        <v>16</v>
      </c>
      <c r="O45" s="9">
        <f t="shared" si="0"/>
        <v>2</v>
      </c>
      <c r="P45" s="9">
        <f t="shared" si="0"/>
        <v>2</v>
      </c>
      <c r="Q45" s="9"/>
    </row>
    <row r="46" spans="1:17" ht="30" x14ac:dyDescent="0.25">
      <c r="A46" s="8" t="s">
        <v>58</v>
      </c>
      <c r="B46" s="10">
        <f>B45*100/43</f>
        <v>11.627906976744185</v>
      </c>
      <c r="C46" s="10">
        <f t="shared" ref="C46:P46" si="1">C45*100/38</f>
        <v>15.789473684210526</v>
      </c>
      <c r="D46" s="10">
        <f t="shared" si="1"/>
        <v>26.315789473684209</v>
      </c>
      <c r="E46" s="10">
        <f t="shared" si="1"/>
        <v>10.526315789473685</v>
      </c>
      <c r="F46" s="10">
        <f t="shared" si="1"/>
        <v>7.8947368421052628</v>
      </c>
      <c r="G46" s="10">
        <f t="shared" si="1"/>
        <v>10.526315789473685</v>
      </c>
      <c r="H46" s="10">
        <f t="shared" si="1"/>
        <v>15.789473684210526</v>
      </c>
      <c r="I46" s="10">
        <f t="shared" si="1"/>
        <v>39.473684210526315</v>
      </c>
      <c r="J46" s="10">
        <f t="shared" si="1"/>
        <v>7.8947368421052628</v>
      </c>
      <c r="K46" s="10">
        <f t="shared" si="1"/>
        <v>13.157894736842104</v>
      </c>
      <c r="L46" s="10">
        <f t="shared" si="1"/>
        <v>2.6315789473684212</v>
      </c>
      <c r="M46" s="10">
        <f t="shared" si="1"/>
        <v>10.526315789473685</v>
      </c>
      <c r="N46" s="10">
        <f t="shared" si="1"/>
        <v>42.10526315789474</v>
      </c>
      <c r="O46" s="10">
        <f t="shared" si="1"/>
        <v>5.2631578947368425</v>
      </c>
      <c r="P46" s="10">
        <f t="shared" si="1"/>
        <v>5.2631578947368425</v>
      </c>
      <c r="Q46" s="9"/>
    </row>
    <row r="47" spans="1:17" ht="30" x14ac:dyDescent="0.25">
      <c r="A47" s="8" t="s">
        <v>59</v>
      </c>
      <c r="B47" s="9">
        <v>0</v>
      </c>
      <c r="C47" s="9">
        <v>2</v>
      </c>
      <c r="D47" s="9">
        <v>1</v>
      </c>
      <c r="E47" s="9">
        <v>1</v>
      </c>
      <c r="F47" s="9">
        <v>1</v>
      </c>
      <c r="G47" s="9">
        <v>2</v>
      </c>
      <c r="H47" s="9">
        <v>1</v>
      </c>
      <c r="I47" s="9">
        <v>8</v>
      </c>
      <c r="J47" s="9">
        <v>2</v>
      </c>
      <c r="K47" s="9">
        <v>3</v>
      </c>
      <c r="L47" s="9">
        <v>0</v>
      </c>
      <c r="M47" s="9">
        <v>4</v>
      </c>
      <c r="N47" s="9">
        <v>9</v>
      </c>
      <c r="O47" s="9">
        <v>0</v>
      </c>
      <c r="P47" s="9">
        <v>0</v>
      </c>
      <c r="Q47" s="9"/>
    </row>
    <row r="48" spans="1:17" ht="30" x14ac:dyDescent="0.25">
      <c r="A48" s="8" t="s">
        <v>60</v>
      </c>
      <c r="B48" s="10">
        <f>B47*100/43</f>
        <v>0</v>
      </c>
      <c r="C48" s="10">
        <f t="shared" ref="C48:P48" si="2">C47*100/38</f>
        <v>5.2631578947368425</v>
      </c>
      <c r="D48" s="10">
        <f t="shared" si="2"/>
        <v>2.6315789473684212</v>
      </c>
      <c r="E48" s="10">
        <f t="shared" si="2"/>
        <v>2.6315789473684212</v>
      </c>
      <c r="F48" s="10">
        <f t="shared" si="2"/>
        <v>2.6315789473684212</v>
      </c>
      <c r="G48" s="10">
        <f t="shared" si="2"/>
        <v>5.2631578947368425</v>
      </c>
      <c r="H48" s="10">
        <f t="shared" si="2"/>
        <v>2.6315789473684212</v>
      </c>
      <c r="I48" s="10">
        <f t="shared" si="2"/>
        <v>21.05263157894737</v>
      </c>
      <c r="J48" s="10">
        <f t="shared" si="2"/>
        <v>5.2631578947368425</v>
      </c>
      <c r="K48" s="10">
        <f t="shared" si="2"/>
        <v>7.8947368421052628</v>
      </c>
      <c r="L48" s="10">
        <f t="shared" si="2"/>
        <v>0</v>
      </c>
      <c r="M48" s="10">
        <f t="shared" si="2"/>
        <v>10.526315789473685</v>
      </c>
      <c r="N48" s="10">
        <f t="shared" si="2"/>
        <v>23.684210526315791</v>
      </c>
      <c r="O48" s="10">
        <f t="shared" si="2"/>
        <v>0</v>
      </c>
      <c r="P48" s="10">
        <f t="shared" si="2"/>
        <v>0</v>
      </c>
      <c r="Q48" s="9"/>
    </row>
    <row r="49" spans="1:19" ht="33.75" customHeight="1" x14ac:dyDescent="0.25">
      <c r="A49" s="8" t="s">
        <v>61</v>
      </c>
      <c r="B49" s="9">
        <v>0</v>
      </c>
      <c r="C49" s="9">
        <v>2</v>
      </c>
      <c r="D49" s="9">
        <v>5</v>
      </c>
      <c r="E49" s="9">
        <v>1</v>
      </c>
      <c r="F49" s="9">
        <v>1</v>
      </c>
      <c r="G49" s="9">
        <v>0</v>
      </c>
      <c r="H49" s="9">
        <v>5</v>
      </c>
      <c r="I49" s="9">
        <v>3</v>
      </c>
      <c r="J49" s="9">
        <v>1</v>
      </c>
      <c r="K49" s="9">
        <v>2</v>
      </c>
      <c r="L49" s="9">
        <v>1</v>
      </c>
      <c r="M49" s="9">
        <v>0</v>
      </c>
      <c r="N49" s="9">
        <v>3</v>
      </c>
      <c r="O49" s="9">
        <v>0</v>
      </c>
      <c r="P49" s="9">
        <v>2</v>
      </c>
      <c r="Q49" s="9"/>
    </row>
    <row r="50" spans="1:19" ht="36" customHeight="1" x14ac:dyDescent="0.25">
      <c r="A50" s="8" t="s">
        <v>62</v>
      </c>
      <c r="B50" s="10">
        <f>B49*100/43</f>
        <v>0</v>
      </c>
      <c r="C50" s="10">
        <f t="shared" ref="C50:P50" si="3">C49*100/38</f>
        <v>5.2631578947368425</v>
      </c>
      <c r="D50" s="10">
        <f t="shared" si="3"/>
        <v>13.157894736842104</v>
      </c>
      <c r="E50" s="10">
        <f t="shared" si="3"/>
        <v>2.6315789473684212</v>
      </c>
      <c r="F50" s="10">
        <f t="shared" si="3"/>
        <v>2.6315789473684212</v>
      </c>
      <c r="G50" s="10">
        <f t="shared" si="3"/>
        <v>0</v>
      </c>
      <c r="H50" s="10">
        <f t="shared" si="3"/>
        <v>13.157894736842104</v>
      </c>
      <c r="I50" s="10">
        <f t="shared" si="3"/>
        <v>7.8947368421052628</v>
      </c>
      <c r="J50" s="10">
        <f t="shared" si="3"/>
        <v>2.6315789473684212</v>
      </c>
      <c r="K50" s="10">
        <f t="shared" si="3"/>
        <v>5.2631578947368425</v>
      </c>
      <c r="L50" s="10">
        <f t="shared" si="3"/>
        <v>2.6315789473684212</v>
      </c>
      <c r="M50" s="10">
        <f t="shared" si="3"/>
        <v>0</v>
      </c>
      <c r="N50" s="10">
        <f t="shared" si="3"/>
        <v>7.8947368421052628</v>
      </c>
      <c r="O50" s="10">
        <f t="shared" si="3"/>
        <v>0</v>
      </c>
      <c r="P50" s="10">
        <f t="shared" si="3"/>
        <v>5.2631578947368425</v>
      </c>
      <c r="Q50" s="9"/>
    </row>
    <row r="51" spans="1:19" ht="32.25" customHeight="1" x14ac:dyDescent="0.25">
      <c r="A51" s="8" t="s">
        <v>63</v>
      </c>
      <c r="B51" s="9">
        <v>5</v>
      </c>
      <c r="C51" s="9">
        <v>2</v>
      </c>
      <c r="D51" s="9">
        <v>4</v>
      </c>
      <c r="E51" s="9">
        <v>2</v>
      </c>
      <c r="F51" s="9">
        <v>1</v>
      </c>
      <c r="G51" s="9">
        <v>2</v>
      </c>
      <c r="H51" s="9">
        <v>0</v>
      </c>
      <c r="I51" s="9">
        <v>4</v>
      </c>
      <c r="J51" s="9">
        <v>0</v>
      </c>
      <c r="K51" s="9">
        <v>0</v>
      </c>
      <c r="L51" s="9">
        <v>0</v>
      </c>
      <c r="M51" s="9">
        <v>0</v>
      </c>
      <c r="N51" s="9">
        <v>4</v>
      </c>
      <c r="O51" s="9">
        <v>2</v>
      </c>
      <c r="P51" s="9">
        <v>0</v>
      </c>
      <c r="Q51" s="9"/>
    </row>
    <row r="52" spans="1:19" ht="32.25" customHeight="1" x14ac:dyDescent="0.25">
      <c r="A52" s="8" t="s">
        <v>64</v>
      </c>
      <c r="B52" s="10">
        <f>B51*100/43</f>
        <v>11.627906976744185</v>
      </c>
      <c r="C52" s="10">
        <f t="shared" ref="C52:P52" si="4">C51*100/38</f>
        <v>5.2631578947368425</v>
      </c>
      <c r="D52" s="10">
        <f t="shared" si="4"/>
        <v>10.526315789473685</v>
      </c>
      <c r="E52" s="10">
        <f t="shared" si="4"/>
        <v>5.2631578947368425</v>
      </c>
      <c r="F52" s="10">
        <f t="shared" si="4"/>
        <v>2.6315789473684212</v>
      </c>
      <c r="G52" s="10">
        <f t="shared" si="4"/>
        <v>5.2631578947368425</v>
      </c>
      <c r="H52" s="10">
        <f t="shared" si="4"/>
        <v>0</v>
      </c>
      <c r="I52" s="10">
        <f t="shared" si="4"/>
        <v>10.526315789473685</v>
      </c>
      <c r="J52" s="10">
        <f t="shared" si="4"/>
        <v>0</v>
      </c>
      <c r="K52" s="10">
        <f t="shared" si="4"/>
        <v>0</v>
      </c>
      <c r="L52" s="10">
        <f t="shared" si="4"/>
        <v>0</v>
      </c>
      <c r="M52" s="10">
        <f t="shared" si="4"/>
        <v>0</v>
      </c>
      <c r="N52" s="10">
        <f t="shared" si="4"/>
        <v>10.526315789473685</v>
      </c>
      <c r="O52" s="10">
        <f t="shared" si="4"/>
        <v>5.2631578947368425</v>
      </c>
      <c r="P52" s="10">
        <f t="shared" si="4"/>
        <v>0</v>
      </c>
      <c r="Q52" s="9"/>
    </row>
    <row r="55" spans="1:19" ht="39.950000000000003" customHeight="1" x14ac:dyDescent="0.25">
      <c r="A55" s="14" t="s">
        <v>241</v>
      </c>
      <c r="B55" s="44" t="s">
        <v>240</v>
      </c>
      <c r="C55" s="11" t="s">
        <v>31</v>
      </c>
      <c r="D55" s="11" t="s">
        <v>26</v>
      </c>
      <c r="E55" s="11" t="s">
        <v>27</v>
      </c>
      <c r="F55" s="11" t="s">
        <v>39</v>
      </c>
      <c r="G55" s="11" t="s">
        <v>45</v>
      </c>
      <c r="H55" s="11" t="s">
        <v>50</v>
      </c>
      <c r="I55" s="11" t="s">
        <v>28</v>
      </c>
      <c r="J55" s="11" t="s">
        <v>29</v>
      </c>
      <c r="K55" s="11" t="s">
        <v>34</v>
      </c>
      <c r="L55" s="11" t="s">
        <v>30</v>
      </c>
      <c r="M55" s="11" t="s">
        <v>53</v>
      </c>
      <c r="N55" s="11" t="s">
        <v>35</v>
      </c>
      <c r="O55" s="11" t="s">
        <v>40</v>
      </c>
      <c r="P55" s="11" t="s">
        <v>154</v>
      </c>
    </row>
    <row r="56" spans="1:19" ht="39.950000000000003" customHeight="1" x14ac:dyDescent="0.25">
      <c r="A56" s="8" t="s">
        <v>227</v>
      </c>
      <c r="B56" s="9">
        <v>5</v>
      </c>
      <c r="C56" s="9">
        <v>6</v>
      </c>
      <c r="D56" s="9">
        <v>10</v>
      </c>
      <c r="E56" s="9">
        <v>4</v>
      </c>
      <c r="F56" s="9">
        <v>3</v>
      </c>
      <c r="G56" s="9">
        <v>4</v>
      </c>
      <c r="H56" s="9">
        <v>6</v>
      </c>
      <c r="I56" s="9">
        <v>15</v>
      </c>
      <c r="J56" s="9">
        <v>3</v>
      </c>
      <c r="K56" s="9">
        <v>5</v>
      </c>
      <c r="L56" s="9">
        <v>1</v>
      </c>
      <c r="M56" s="9">
        <v>4</v>
      </c>
      <c r="N56" s="9">
        <v>16</v>
      </c>
      <c r="O56" s="9">
        <v>2</v>
      </c>
      <c r="P56" s="9">
        <v>2</v>
      </c>
    </row>
    <row r="57" spans="1:19" ht="39.950000000000003" customHeight="1" x14ac:dyDescent="0.25">
      <c r="A57" s="8" t="s">
        <v>228</v>
      </c>
      <c r="B57" s="10">
        <v>11.627906976744185</v>
      </c>
      <c r="C57" s="10">
        <v>15.789473684210526</v>
      </c>
      <c r="D57" s="10">
        <v>26.315789473684209</v>
      </c>
      <c r="E57" s="10">
        <v>10.526315789473685</v>
      </c>
      <c r="F57" s="10">
        <v>7.8947368421052628</v>
      </c>
      <c r="G57" s="10">
        <v>10.526315789473685</v>
      </c>
      <c r="H57" s="10">
        <v>15.789473684210526</v>
      </c>
      <c r="I57" s="10">
        <v>39.473684210526315</v>
      </c>
      <c r="J57" s="10">
        <v>7.8947368421052628</v>
      </c>
      <c r="K57" s="10">
        <v>13.157894736842104</v>
      </c>
      <c r="L57" s="10">
        <v>2.6315789473684212</v>
      </c>
      <c r="M57" s="10">
        <v>10.526315789473685</v>
      </c>
      <c r="N57" s="10">
        <v>42.10526315789474</v>
      </c>
      <c r="O57" s="10">
        <v>5.2631578947368425</v>
      </c>
      <c r="P57" s="10">
        <v>5.2631578947368425</v>
      </c>
    </row>
    <row r="58" spans="1:19" ht="39.950000000000003" customHeight="1" x14ac:dyDescent="0.25"/>
    <row r="59" spans="1:19" ht="39.950000000000003" customHeight="1" x14ac:dyDescent="0.25"/>
    <row r="60" spans="1:19" ht="39" customHeight="1" x14ac:dyDescent="0.25">
      <c r="B60" s="101" t="s">
        <v>240</v>
      </c>
      <c r="C60" s="48">
        <v>5</v>
      </c>
      <c r="D60" s="50">
        <v>11.627906976744185</v>
      </c>
      <c r="F60" s="63" t="s">
        <v>241</v>
      </c>
      <c r="G60" s="64" t="s">
        <v>227</v>
      </c>
      <c r="H60" s="64" t="s">
        <v>303</v>
      </c>
      <c r="I60" s="65"/>
      <c r="J60" s="65"/>
      <c r="K60" s="65"/>
      <c r="L60" s="65"/>
      <c r="M60" s="65"/>
      <c r="N60" s="65"/>
      <c r="O60" s="65"/>
      <c r="P60" s="65"/>
      <c r="Q60" s="64" t="s">
        <v>233</v>
      </c>
      <c r="R60" s="64" t="s">
        <v>237</v>
      </c>
      <c r="S60" s="64" t="s">
        <v>303</v>
      </c>
    </row>
    <row r="61" spans="1:19" ht="18" customHeight="1" x14ac:dyDescent="0.25">
      <c r="F61" s="57" t="s">
        <v>35</v>
      </c>
      <c r="G61" s="56">
        <v>16</v>
      </c>
      <c r="H61" s="58">
        <v>42.10526315789474</v>
      </c>
      <c r="I61" s="56"/>
      <c r="J61" s="56"/>
      <c r="K61" s="56"/>
      <c r="L61" s="56"/>
      <c r="M61" s="56"/>
      <c r="N61" s="56"/>
      <c r="O61" s="56"/>
      <c r="P61" s="56"/>
      <c r="Q61" s="57" t="s">
        <v>242</v>
      </c>
      <c r="R61" s="57">
        <v>10</v>
      </c>
      <c r="S61" s="67">
        <f t="shared" ref="S61:S67" si="5">R61*100/38</f>
        <v>26.315789473684209</v>
      </c>
    </row>
    <row r="62" spans="1:19" ht="18" customHeight="1" x14ac:dyDescent="0.25">
      <c r="F62" s="57" t="s">
        <v>41</v>
      </c>
      <c r="G62" s="56">
        <v>15</v>
      </c>
      <c r="H62" s="58">
        <v>39.473684210526315</v>
      </c>
      <c r="I62" s="56"/>
      <c r="J62" s="56"/>
      <c r="K62" s="56"/>
      <c r="L62" s="56"/>
      <c r="M62" s="56"/>
      <c r="N62" s="56"/>
      <c r="O62" s="56"/>
      <c r="P62" s="56"/>
      <c r="Q62" s="57" t="s">
        <v>245</v>
      </c>
      <c r="R62" s="57">
        <v>2</v>
      </c>
      <c r="S62" s="67">
        <f t="shared" si="5"/>
        <v>5.2631578947368425</v>
      </c>
    </row>
    <row r="63" spans="1:19" ht="18" customHeight="1" x14ac:dyDescent="0.25">
      <c r="F63" s="57" t="s">
        <v>26</v>
      </c>
      <c r="G63" s="56">
        <v>10</v>
      </c>
      <c r="H63" s="58">
        <v>26.315789473684209</v>
      </c>
      <c r="I63" s="56"/>
      <c r="J63" s="56"/>
      <c r="K63" s="56"/>
      <c r="L63" s="56"/>
      <c r="M63" s="56"/>
      <c r="N63" s="56"/>
      <c r="O63" s="56"/>
      <c r="P63" s="56"/>
      <c r="Q63" s="57" t="s">
        <v>139</v>
      </c>
      <c r="R63" s="57">
        <v>1</v>
      </c>
      <c r="S63" s="67">
        <f t="shared" si="5"/>
        <v>2.6315789473684212</v>
      </c>
    </row>
    <row r="64" spans="1:19" ht="18" customHeight="1" x14ac:dyDescent="0.25">
      <c r="F64" s="57" t="s">
        <v>31</v>
      </c>
      <c r="G64" s="56">
        <v>6</v>
      </c>
      <c r="H64" s="58">
        <v>15.789473684210526</v>
      </c>
      <c r="I64" s="56"/>
      <c r="J64" s="56"/>
      <c r="K64" s="56"/>
      <c r="L64" s="56"/>
      <c r="M64" s="56"/>
      <c r="N64" s="56"/>
      <c r="O64" s="56"/>
      <c r="P64" s="56"/>
      <c r="Q64" s="57" t="s">
        <v>244</v>
      </c>
      <c r="R64" s="57">
        <v>1</v>
      </c>
      <c r="S64" s="67">
        <f t="shared" si="5"/>
        <v>2.6315789473684212</v>
      </c>
    </row>
    <row r="65" spans="6:19" ht="18" customHeight="1" x14ac:dyDescent="0.25">
      <c r="F65" s="57" t="s">
        <v>50</v>
      </c>
      <c r="G65" s="56">
        <v>6</v>
      </c>
      <c r="H65" s="58">
        <v>15.789473684210526</v>
      </c>
      <c r="I65" s="56"/>
      <c r="J65" s="56"/>
      <c r="K65" s="56"/>
      <c r="L65" s="56"/>
      <c r="M65" s="56"/>
      <c r="N65" s="56"/>
      <c r="O65" s="56"/>
      <c r="P65" s="56"/>
      <c r="Q65" s="57" t="s">
        <v>120</v>
      </c>
      <c r="R65" s="57">
        <v>1</v>
      </c>
      <c r="S65" s="67">
        <f t="shared" si="5"/>
        <v>2.6315789473684212</v>
      </c>
    </row>
    <row r="66" spans="6:19" ht="18" customHeight="1" x14ac:dyDescent="0.25">
      <c r="F66" s="57" t="s">
        <v>34</v>
      </c>
      <c r="G66" s="56">
        <v>5</v>
      </c>
      <c r="H66" s="58">
        <v>13.157894736842104</v>
      </c>
      <c r="I66" s="56"/>
      <c r="J66" s="56"/>
      <c r="K66" s="56"/>
      <c r="L66" s="56"/>
      <c r="M66" s="56"/>
      <c r="N66" s="56"/>
      <c r="O66" s="56"/>
      <c r="P66" s="56"/>
      <c r="Q66" s="57" t="s">
        <v>243</v>
      </c>
      <c r="R66" s="57">
        <v>1</v>
      </c>
      <c r="S66" s="67">
        <f t="shared" si="5"/>
        <v>2.6315789473684212</v>
      </c>
    </row>
    <row r="67" spans="6:19" ht="18" customHeight="1" x14ac:dyDescent="0.25">
      <c r="F67" s="57" t="s">
        <v>27</v>
      </c>
      <c r="G67" s="56">
        <v>4</v>
      </c>
      <c r="H67" s="58">
        <v>10.526315789473685</v>
      </c>
      <c r="I67" s="56"/>
      <c r="J67" s="56"/>
      <c r="K67" s="56"/>
      <c r="L67" s="56"/>
      <c r="M67" s="56"/>
      <c r="N67" s="56"/>
      <c r="O67" s="56"/>
      <c r="P67" s="56"/>
      <c r="Q67" s="61" t="s">
        <v>246</v>
      </c>
      <c r="R67" s="61">
        <v>1</v>
      </c>
      <c r="S67" s="68">
        <f t="shared" si="5"/>
        <v>2.6315789473684212</v>
      </c>
    </row>
    <row r="68" spans="6:19" ht="18" customHeight="1" x14ac:dyDescent="0.25">
      <c r="F68" s="57" t="s">
        <v>45</v>
      </c>
      <c r="G68" s="56">
        <v>4</v>
      </c>
      <c r="H68" s="58">
        <v>10.526315789473685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6:19" ht="18" customHeight="1" x14ac:dyDescent="0.25">
      <c r="F69" s="57" t="s">
        <v>53</v>
      </c>
      <c r="G69" s="56">
        <v>4</v>
      </c>
      <c r="H69" s="58">
        <v>10.526315789473685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6:19" ht="18" customHeight="1" x14ac:dyDescent="0.25">
      <c r="F70" s="57" t="s">
        <v>39</v>
      </c>
      <c r="G70" s="56">
        <v>3</v>
      </c>
      <c r="H70" s="58">
        <v>7.8947368421052628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 spans="6:19" ht="18" customHeight="1" x14ac:dyDescent="0.25">
      <c r="F71" s="57" t="s">
        <v>29</v>
      </c>
      <c r="G71" s="56">
        <v>3</v>
      </c>
      <c r="H71" s="58">
        <v>7.8947368421052628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6:19" ht="18" customHeight="1" x14ac:dyDescent="0.25">
      <c r="F72" s="57" t="s">
        <v>40</v>
      </c>
      <c r="G72" s="56">
        <v>2</v>
      </c>
      <c r="H72" s="58">
        <v>5.2631578947368425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6:19" ht="18" customHeight="1" x14ac:dyDescent="0.25">
      <c r="F73" s="57" t="s">
        <v>154</v>
      </c>
      <c r="G73" s="56">
        <v>2</v>
      </c>
      <c r="H73" s="58">
        <v>5.2631578947368425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6:19" ht="18" customHeight="1" x14ac:dyDescent="0.25">
      <c r="F74" s="61" t="s">
        <v>30</v>
      </c>
      <c r="G74" s="59">
        <v>1</v>
      </c>
      <c r="H74" s="60">
        <v>2.6315789473684212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 spans="6:19" ht="38.1" customHeight="1" x14ac:dyDescent="0.25"/>
  </sheetData>
  <autoFilter ref="A1:Q52"/>
  <sortState ref="Q61:S67">
    <sortCondition descending="1" ref="R61:R67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="70" zoomScaleNormal="70" workbookViewId="0">
      <pane xSplit="1" ySplit="1" topLeftCell="F57" activePane="bottomRight" state="frozen"/>
      <selection pane="topRight" activeCell="B1" sqref="B1"/>
      <selection pane="bottomLeft" activeCell="A2" sqref="A2"/>
      <selection pane="bottomRight" activeCell="F60" sqref="F60"/>
    </sheetView>
  </sheetViews>
  <sheetFormatPr baseColWidth="10" defaultColWidth="12.7109375" defaultRowHeight="15" x14ac:dyDescent="0.25"/>
  <cols>
    <col min="1" max="1" width="15" style="5" customWidth="1"/>
    <col min="2" max="6" width="12.7109375" style="5" customWidth="1"/>
    <col min="7" max="7" width="12.7109375" style="17" customWidth="1"/>
    <col min="8" max="8" width="21.7109375" style="5" customWidth="1"/>
    <col min="9" max="10" width="16.7109375" style="5" customWidth="1"/>
    <col min="11" max="12" width="12.7109375" style="5" customWidth="1"/>
    <col min="13" max="13" width="12.7109375" style="17" customWidth="1"/>
    <col min="14" max="15" width="12.7109375" style="5"/>
    <col min="16" max="16" width="57.140625" style="5" customWidth="1"/>
    <col min="17" max="18" width="16.7109375" style="5" customWidth="1"/>
    <col min="19" max="16384" width="12.7109375" style="5"/>
  </cols>
  <sheetData>
    <row r="1" spans="1:16" s="3" customFormat="1" ht="30" customHeight="1" x14ac:dyDescent="0.25">
      <c r="A1" s="8" t="s">
        <v>3</v>
      </c>
      <c r="B1" s="43" t="s">
        <v>240</v>
      </c>
      <c r="C1" s="8" t="s">
        <v>27</v>
      </c>
      <c r="D1" s="8" t="s">
        <v>31</v>
      </c>
      <c r="E1" s="8" t="s">
        <v>26</v>
      </c>
      <c r="F1" s="8" t="s">
        <v>39</v>
      </c>
      <c r="G1" s="15" t="s">
        <v>41</v>
      </c>
      <c r="H1" s="8" t="s">
        <v>43</v>
      </c>
      <c r="I1" s="8" t="s">
        <v>42</v>
      </c>
      <c r="J1" s="8" t="s">
        <v>46</v>
      </c>
      <c r="K1" s="8" t="s">
        <v>34</v>
      </c>
      <c r="L1" s="8" t="s">
        <v>52</v>
      </c>
      <c r="M1" s="15" t="s">
        <v>35</v>
      </c>
      <c r="N1" s="8" t="s">
        <v>40</v>
      </c>
      <c r="O1" s="8" t="s">
        <v>55</v>
      </c>
      <c r="P1" s="8" t="s">
        <v>115</v>
      </c>
    </row>
    <row r="2" spans="1:16" x14ac:dyDescent="0.25">
      <c r="A2" s="9">
        <v>1</v>
      </c>
      <c r="B2" s="9"/>
      <c r="C2" s="9">
        <v>3</v>
      </c>
      <c r="D2" s="9"/>
      <c r="E2" s="9">
        <v>2</v>
      </c>
      <c r="F2" s="9"/>
      <c r="G2" s="16"/>
      <c r="H2" s="9"/>
      <c r="I2" s="9"/>
      <c r="J2" s="9"/>
      <c r="K2" s="9"/>
      <c r="L2" s="9"/>
      <c r="M2" s="16"/>
      <c r="N2" s="9"/>
      <c r="O2" s="9"/>
      <c r="P2" s="9" t="s">
        <v>116</v>
      </c>
    </row>
    <row r="3" spans="1:16" x14ac:dyDescent="0.25">
      <c r="A3" s="9">
        <v>2</v>
      </c>
      <c r="B3" s="9"/>
      <c r="C3" s="9"/>
      <c r="D3" s="9"/>
      <c r="E3" s="9"/>
      <c r="F3" s="9">
        <v>2</v>
      </c>
      <c r="G3" s="16">
        <v>3</v>
      </c>
      <c r="H3" s="9"/>
      <c r="I3" s="9"/>
      <c r="J3" s="9"/>
      <c r="K3" s="9"/>
      <c r="L3" s="9"/>
      <c r="M3" s="16">
        <v>3</v>
      </c>
      <c r="N3" s="9">
        <v>1</v>
      </c>
      <c r="O3" s="9"/>
      <c r="P3" s="9" t="s">
        <v>247</v>
      </c>
    </row>
    <row r="4" spans="1:16" x14ac:dyDescent="0.25">
      <c r="A4" s="9">
        <v>6</v>
      </c>
      <c r="B4" s="9"/>
      <c r="C4" s="9"/>
      <c r="D4" s="9"/>
      <c r="E4" s="9"/>
      <c r="F4" s="9">
        <v>2</v>
      </c>
      <c r="G4" s="16">
        <v>3</v>
      </c>
      <c r="H4" s="9">
        <v>1</v>
      </c>
      <c r="I4" s="9"/>
      <c r="J4" s="9"/>
      <c r="K4" s="9"/>
      <c r="L4" s="9"/>
      <c r="M4" s="16">
        <v>3</v>
      </c>
      <c r="N4" s="9"/>
      <c r="O4" s="9"/>
      <c r="P4" s="9" t="s">
        <v>248</v>
      </c>
    </row>
    <row r="5" spans="1:16" x14ac:dyDescent="0.25">
      <c r="A5" s="9">
        <v>9</v>
      </c>
      <c r="B5" s="9"/>
      <c r="C5" s="9"/>
      <c r="D5" s="9"/>
      <c r="E5" s="9">
        <v>1</v>
      </c>
      <c r="F5" s="9"/>
      <c r="G5" s="16"/>
      <c r="H5" s="9"/>
      <c r="I5" s="9"/>
      <c r="J5" s="9">
        <v>2</v>
      </c>
      <c r="K5" s="9"/>
      <c r="L5" s="9"/>
      <c r="M5" s="16"/>
      <c r="N5" s="9">
        <v>2</v>
      </c>
      <c r="O5" s="9">
        <v>2</v>
      </c>
      <c r="P5" s="9" t="s">
        <v>129</v>
      </c>
    </row>
    <row r="6" spans="1:16" x14ac:dyDescent="0.25">
      <c r="A6" s="42">
        <v>11</v>
      </c>
      <c r="B6" s="9">
        <v>3</v>
      </c>
      <c r="C6" s="9"/>
      <c r="D6" s="9"/>
      <c r="E6" s="9"/>
      <c r="F6" s="9"/>
      <c r="G6" s="16"/>
      <c r="H6" s="9"/>
      <c r="I6" s="9"/>
      <c r="J6" s="9"/>
      <c r="K6" s="9"/>
      <c r="L6" s="9"/>
      <c r="M6" s="16">
        <v>2</v>
      </c>
      <c r="N6" s="9"/>
      <c r="O6" s="9"/>
      <c r="P6" s="9"/>
    </row>
    <row r="7" spans="1:16" x14ac:dyDescent="0.25">
      <c r="A7" s="42">
        <v>12</v>
      </c>
      <c r="B7" s="9">
        <v>3</v>
      </c>
      <c r="C7" s="9"/>
      <c r="D7" s="9"/>
      <c r="E7" s="9"/>
      <c r="F7" s="9"/>
      <c r="G7" s="16"/>
      <c r="H7" s="9"/>
      <c r="I7" s="9"/>
      <c r="J7" s="9"/>
      <c r="K7" s="9"/>
      <c r="L7" s="9"/>
      <c r="M7" s="16"/>
      <c r="N7" s="9"/>
      <c r="O7" s="9"/>
      <c r="P7" s="9"/>
    </row>
    <row r="8" spans="1:16" x14ac:dyDescent="0.25">
      <c r="A8" s="42">
        <v>13</v>
      </c>
      <c r="B8" s="9">
        <v>3</v>
      </c>
      <c r="C8" s="9"/>
      <c r="D8" s="9"/>
      <c r="E8" s="9"/>
      <c r="F8" s="9"/>
      <c r="G8" s="16"/>
      <c r="H8" s="9"/>
      <c r="I8" s="9"/>
      <c r="J8" s="9"/>
      <c r="K8" s="9"/>
      <c r="L8" s="9"/>
      <c r="M8" s="16">
        <v>1</v>
      </c>
      <c r="N8" s="9"/>
      <c r="O8" s="9"/>
      <c r="P8" s="9"/>
    </row>
    <row r="9" spans="1:16" x14ac:dyDescent="0.25">
      <c r="A9" s="42">
        <v>14</v>
      </c>
      <c r="B9" s="9">
        <v>3</v>
      </c>
      <c r="C9" s="9"/>
      <c r="D9" s="9"/>
      <c r="E9" s="9"/>
      <c r="F9" s="9"/>
      <c r="G9" s="16"/>
      <c r="H9" s="9"/>
      <c r="I9" s="9"/>
      <c r="J9" s="9"/>
      <c r="K9" s="9"/>
      <c r="L9" s="9"/>
      <c r="M9" s="16"/>
      <c r="N9" s="9"/>
      <c r="O9" s="9"/>
      <c r="P9" s="9"/>
    </row>
    <row r="10" spans="1:16" x14ac:dyDescent="0.25">
      <c r="A10" s="9">
        <v>15</v>
      </c>
      <c r="B10" s="9"/>
      <c r="C10" s="9"/>
      <c r="D10" s="9"/>
      <c r="E10" s="9"/>
      <c r="F10" s="9"/>
      <c r="G10" s="16"/>
      <c r="H10" s="9"/>
      <c r="I10" s="9"/>
      <c r="J10" s="9"/>
      <c r="K10" s="9"/>
      <c r="L10" s="9"/>
      <c r="M10" s="16"/>
      <c r="N10" s="9"/>
      <c r="O10" s="9"/>
      <c r="P10" s="9"/>
    </row>
    <row r="11" spans="1:16" x14ac:dyDescent="0.25">
      <c r="A11" s="9">
        <v>16</v>
      </c>
      <c r="B11" s="9"/>
      <c r="C11" s="9">
        <v>3</v>
      </c>
      <c r="D11" s="9"/>
      <c r="E11" s="9">
        <v>3</v>
      </c>
      <c r="F11" s="9"/>
      <c r="G11" s="16">
        <v>3</v>
      </c>
      <c r="H11" s="9"/>
      <c r="I11" s="9"/>
      <c r="J11" s="9"/>
      <c r="K11" s="9"/>
      <c r="L11" s="9"/>
      <c r="M11" s="16">
        <v>3</v>
      </c>
      <c r="N11" s="9"/>
      <c r="O11" s="9"/>
      <c r="P11" s="9"/>
    </row>
    <row r="12" spans="1:16" x14ac:dyDescent="0.25">
      <c r="A12" s="9">
        <v>17</v>
      </c>
      <c r="B12" s="9"/>
      <c r="C12" s="9"/>
      <c r="D12" s="9"/>
      <c r="E12" s="9"/>
      <c r="F12" s="9"/>
      <c r="G12" s="16">
        <v>1</v>
      </c>
      <c r="H12" s="9"/>
      <c r="I12" s="9"/>
      <c r="J12" s="9"/>
      <c r="K12" s="9"/>
      <c r="L12" s="9"/>
      <c r="M12" s="16">
        <v>1</v>
      </c>
      <c r="N12" s="9"/>
      <c r="O12" s="9"/>
      <c r="P12" s="9" t="s">
        <v>151</v>
      </c>
    </row>
    <row r="13" spans="1:16" s="17" customFormat="1" x14ac:dyDescent="0.25">
      <c r="A13" s="16">
        <v>18</v>
      </c>
      <c r="B13" s="16"/>
      <c r="C13" s="16">
        <v>3</v>
      </c>
      <c r="D13" s="16"/>
      <c r="E13" s="16"/>
      <c r="F13" s="16">
        <v>2</v>
      </c>
      <c r="G13" s="16">
        <v>2</v>
      </c>
      <c r="H13" s="16"/>
      <c r="I13" s="16"/>
      <c r="J13" s="16"/>
      <c r="K13" s="16">
        <v>1</v>
      </c>
      <c r="L13" s="16"/>
      <c r="M13" s="16">
        <v>2</v>
      </c>
      <c r="N13" s="16"/>
      <c r="O13" s="16">
        <v>2</v>
      </c>
      <c r="P13" s="16" t="s">
        <v>155</v>
      </c>
    </row>
    <row r="14" spans="1:16" x14ac:dyDescent="0.25">
      <c r="A14" s="9">
        <v>19</v>
      </c>
      <c r="B14" s="9"/>
      <c r="C14" s="9"/>
      <c r="D14" s="9"/>
      <c r="E14" s="9"/>
      <c r="F14" s="9">
        <v>1</v>
      </c>
      <c r="G14" s="16">
        <v>1</v>
      </c>
      <c r="H14" s="9"/>
      <c r="I14" s="9"/>
      <c r="J14" s="9"/>
      <c r="K14" s="9"/>
      <c r="L14" s="9"/>
      <c r="M14" s="16">
        <v>2</v>
      </c>
      <c r="N14" s="9"/>
      <c r="O14" s="9"/>
      <c r="P14" s="9" t="s">
        <v>147</v>
      </c>
    </row>
    <row r="15" spans="1:16" x14ac:dyDescent="0.25">
      <c r="A15" s="9">
        <v>20</v>
      </c>
      <c r="B15" s="9"/>
      <c r="C15" s="9"/>
      <c r="D15" s="9"/>
      <c r="E15" s="9">
        <v>3</v>
      </c>
      <c r="F15" s="9"/>
      <c r="G15" s="16">
        <v>3</v>
      </c>
      <c r="H15" s="9"/>
      <c r="I15" s="9"/>
      <c r="J15" s="9">
        <v>1</v>
      </c>
      <c r="K15" s="9">
        <v>1</v>
      </c>
      <c r="L15" s="9"/>
      <c r="M15" s="16">
        <v>3</v>
      </c>
      <c r="N15" s="9"/>
      <c r="O15" s="9"/>
      <c r="P15" s="9" t="s">
        <v>249</v>
      </c>
    </row>
    <row r="16" spans="1:16" x14ac:dyDescent="0.25">
      <c r="A16" s="9">
        <v>21</v>
      </c>
      <c r="B16" s="9"/>
      <c r="C16" s="9">
        <v>3</v>
      </c>
      <c r="D16" s="9"/>
      <c r="E16" s="9">
        <v>3</v>
      </c>
      <c r="F16" s="9"/>
      <c r="G16" s="16">
        <v>1</v>
      </c>
      <c r="H16" s="9"/>
      <c r="I16" s="9"/>
      <c r="J16" s="9"/>
      <c r="K16" s="9"/>
      <c r="L16" s="9"/>
      <c r="M16" s="16">
        <v>1</v>
      </c>
      <c r="N16" s="9"/>
      <c r="O16" s="9"/>
      <c r="P16" s="9" t="s">
        <v>165</v>
      </c>
    </row>
    <row r="17" spans="1:16" x14ac:dyDescent="0.25">
      <c r="A17" s="9">
        <v>22</v>
      </c>
      <c r="B17" s="9"/>
      <c r="C17" s="9"/>
      <c r="D17" s="9">
        <v>2</v>
      </c>
      <c r="E17" s="9">
        <v>2</v>
      </c>
      <c r="F17" s="9"/>
      <c r="G17" s="16"/>
      <c r="H17" s="9"/>
      <c r="I17" s="9"/>
      <c r="J17" s="9"/>
      <c r="K17" s="9"/>
      <c r="L17" s="9">
        <v>3</v>
      </c>
      <c r="M17" s="16"/>
      <c r="N17" s="9">
        <v>2</v>
      </c>
      <c r="O17" s="9"/>
      <c r="P17" s="9" t="s">
        <v>170</v>
      </c>
    </row>
    <row r="18" spans="1:16" x14ac:dyDescent="0.25">
      <c r="A18" s="9">
        <v>23</v>
      </c>
      <c r="B18" s="9"/>
      <c r="C18" s="9">
        <v>2</v>
      </c>
      <c r="D18" s="9"/>
      <c r="E18" s="9">
        <v>3</v>
      </c>
      <c r="F18" s="9"/>
      <c r="G18" s="16"/>
      <c r="H18" s="9"/>
      <c r="I18" s="9"/>
      <c r="J18" s="9">
        <v>3</v>
      </c>
      <c r="K18" s="9">
        <v>3</v>
      </c>
      <c r="L18" s="9"/>
      <c r="M18" s="16"/>
      <c r="N18" s="9"/>
      <c r="O18" s="9"/>
      <c r="P18" s="9" t="s">
        <v>173</v>
      </c>
    </row>
    <row r="19" spans="1:16" x14ac:dyDescent="0.25">
      <c r="A19" s="9">
        <v>24</v>
      </c>
      <c r="B19" s="9"/>
      <c r="C19" s="9"/>
      <c r="D19" s="9"/>
      <c r="E19" s="9">
        <v>3</v>
      </c>
      <c r="F19" s="9"/>
      <c r="G19" s="16"/>
      <c r="H19" s="9"/>
      <c r="I19" s="9"/>
      <c r="J19" s="9">
        <v>3</v>
      </c>
      <c r="K19" s="9">
        <v>3</v>
      </c>
      <c r="L19" s="9"/>
      <c r="M19" s="16">
        <v>3</v>
      </c>
      <c r="N19" s="9"/>
      <c r="O19" s="9"/>
      <c r="P19" s="9"/>
    </row>
    <row r="20" spans="1:16" x14ac:dyDescent="0.25">
      <c r="A20" s="9">
        <v>25</v>
      </c>
      <c r="B20" s="9"/>
      <c r="C20" s="9"/>
      <c r="D20" s="9"/>
      <c r="E20" s="9"/>
      <c r="F20" s="9"/>
      <c r="G20" s="16"/>
      <c r="H20" s="9"/>
      <c r="I20" s="9"/>
      <c r="J20" s="9"/>
      <c r="K20" s="9">
        <v>3</v>
      </c>
      <c r="L20" s="9"/>
      <c r="M20" s="16"/>
      <c r="N20" s="9">
        <v>3</v>
      </c>
      <c r="O20" s="9"/>
      <c r="P20" s="9" t="s">
        <v>176</v>
      </c>
    </row>
    <row r="21" spans="1:16" x14ac:dyDescent="0.25">
      <c r="A21" s="9">
        <v>26</v>
      </c>
      <c r="B21" s="9"/>
      <c r="C21" s="9">
        <v>2</v>
      </c>
      <c r="D21" s="9"/>
      <c r="E21" s="9">
        <v>2</v>
      </c>
      <c r="F21" s="9"/>
      <c r="G21" s="16">
        <v>1</v>
      </c>
      <c r="H21" s="9"/>
      <c r="I21" s="9"/>
      <c r="J21" s="9"/>
      <c r="K21" s="9"/>
      <c r="L21" s="9"/>
      <c r="M21" s="16">
        <v>1</v>
      </c>
      <c r="N21" s="9"/>
      <c r="O21" s="9"/>
      <c r="P21" s="9" t="s">
        <v>152</v>
      </c>
    </row>
    <row r="22" spans="1:16" x14ac:dyDescent="0.25">
      <c r="A22" s="9">
        <v>27</v>
      </c>
      <c r="B22" s="9"/>
      <c r="C22" s="9"/>
      <c r="D22" s="9"/>
      <c r="E22" s="9"/>
      <c r="F22" s="9"/>
      <c r="G22" s="16">
        <v>3</v>
      </c>
      <c r="H22" s="9">
        <v>3</v>
      </c>
      <c r="I22" s="9">
        <v>3</v>
      </c>
      <c r="J22" s="9"/>
      <c r="K22" s="9"/>
      <c r="L22" s="9"/>
      <c r="M22" s="16">
        <v>3</v>
      </c>
      <c r="N22" s="9"/>
      <c r="O22" s="9"/>
      <c r="P22" s="9" t="s">
        <v>152</v>
      </c>
    </row>
    <row r="23" spans="1:16" x14ac:dyDescent="0.25">
      <c r="A23" s="9">
        <v>28</v>
      </c>
      <c r="B23" s="9"/>
      <c r="C23" s="9">
        <v>3</v>
      </c>
      <c r="D23" s="9"/>
      <c r="E23" s="9">
        <v>3</v>
      </c>
      <c r="F23" s="9"/>
      <c r="G23" s="16"/>
      <c r="H23" s="9"/>
      <c r="I23" s="9"/>
      <c r="J23" s="9"/>
      <c r="K23" s="9"/>
      <c r="L23" s="9"/>
      <c r="M23" s="16"/>
      <c r="N23" s="9"/>
      <c r="O23" s="9">
        <v>2</v>
      </c>
      <c r="P23" s="9"/>
    </row>
    <row r="24" spans="1:16" x14ac:dyDescent="0.25">
      <c r="A24" s="9">
        <v>29</v>
      </c>
      <c r="B24" s="9"/>
      <c r="C24" s="9">
        <v>3</v>
      </c>
      <c r="D24" s="9"/>
      <c r="E24" s="9"/>
      <c r="F24" s="9"/>
      <c r="G24" s="16"/>
      <c r="H24" s="9">
        <v>2</v>
      </c>
      <c r="I24" s="9">
        <v>2</v>
      </c>
      <c r="J24" s="9"/>
      <c r="K24" s="9"/>
      <c r="L24" s="9">
        <v>3</v>
      </c>
      <c r="M24" s="16"/>
      <c r="N24" s="9">
        <v>2</v>
      </c>
      <c r="O24" s="9"/>
      <c r="P24" s="9" t="s">
        <v>182</v>
      </c>
    </row>
    <row r="25" spans="1:16" x14ac:dyDescent="0.25">
      <c r="A25" s="9">
        <v>30</v>
      </c>
      <c r="B25" s="9"/>
      <c r="C25" s="9"/>
      <c r="D25" s="9"/>
      <c r="E25" s="9">
        <v>1</v>
      </c>
      <c r="F25" s="9">
        <v>1</v>
      </c>
      <c r="G25" s="16">
        <v>3</v>
      </c>
      <c r="H25" s="9"/>
      <c r="I25" s="9"/>
      <c r="J25" s="9"/>
      <c r="K25" s="9"/>
      <c r="L25" s="9"/>
      <c r="M25" s="16"/>
      <c r="N25" s="9"/>
      <c r="O25" s="9"/>
      <c r="P25" s="9" t="s">
        <v>152</v>
      </c>
    </row>
    <row r="26" spans="1:16" x14ac:dyDescent="0.25">
      <c r="A26" s="9">
        <v>31</v>
      </c>
      <c r="B26" s="9"/>
      <c r="C26" s="9"/>
      <c r="D26" s="9"/>
      <c r="E26" s="9"/>
      <c r="F26" s="9"/>
      <c r="G26" s="16"/>
      <c r="H26" s="9"/>
      <c r="I26" s="9"/>
      <c r="J26" s="9"/>
      <c r="K26" s="9"/>
      <c r="L26" s="9"/>
      <c r="M26" s="16"/>
      <c r="N26" s="9"/>
      <c r="O26" s="9"/>
      <c r="P26" s="9"/>
    </row>
    <row r="27" spans="1:16" x14ac:dyDescent="0.25">
      <c r="A27" s="9">
        <v>32</v>
      </c>
      <c r="B27" s="9"/>
      <c r="C27" s="9">
        <v>3</v>
      </c>
      <c r="D27" s="9"/>
      <c r="E27" s="9"/>
      <c r="F27" s="9">
        <v>2</v>
      </c>
      <c r="G27" s="16"/>
      <c r="H27" s="9"/>
      <c r="I27" s="9"/>
      <c r="J27" s="9"/>
      <c r="K27" s="9">
        <v>1</v>
      </c>
      <c r="L27" s="9"/>
      <c r="M27" s="16"/>
      <c r="N27" s="9"/>
      <c r="O27" s="9">
        <v>2</v>
      </c>
      <c r="P27" s="9" t="s">
        <v>250</v>
      </c>
    </row>
    <row r="28" spans="1:16" x14ac:dyDescent="0.25">
      <c r="A28" s="9">
        <v>33</v>
      </c>
      <c r="B28" s="9"/>
      <c r="C28" s="9"/>
      <c r="D28" s="9"/>
      <c r="E28" s="9"/>
      <c r="F28" s="9">
        <v>2</v>
      </c>
      <c r="G28" s="16">
        <v>3</v>
      </c>
      <c r="H28" s="9"/>
      <c r="I28" s="9"/>
      <c r="J28" s="9"/>
      <c r="K28" s="9"/>
      <c r="L28" s="9"/>
      <c r="M28" s="16">
        <v>3</v>
      </c>
      <c r="N28" s="9"/>
      <c r="O28" s="9"/>
      <c r="P28" s="9" t="s">
        <v>251</v>
      </c>
    </row>
    <row r="29" spans="1:16" x14ac:dyDescent="0.25">
      <c r="A29" s="9">
        <v>34</v>
      </c>
      <c r="B29" s="9"/>
      <c r="C29" s="9"/>
      <c r="D29" s="9"/>
      <c r="E29" s="9"/>
      <c r="F29" s="9"/>
      <c r="G29" s="16"/>
      <c r="H29" s="9"/>
      <c r="I29" s="9"/>
      <c r="J29" s="9">
        <v>1</v>
      </c>
      <c r="K29" s="9"/>
      <c r="L29" s="9"/>
      <c r="M29" s="16"/>
      <c r="N29" s="9"/>
      <c r="O29" s="9"/>
      <c r="P29" s="9"/>
    </row>
    <row r="30" spans="1:16" x14ac:dyDescent="0.25">
      <c r="A30" s="9">
        <v>35</v>
      </c>
      <c r="B30" s="9"/>
      <c r="C30" s="9"/>
      <c r="D30" s="9"/>
      <c r="E30" s="9"/>
      <c r="F30" s="9">
        <v>1</v>
      </c>
      <c r="G30" s="16">
        <v>3</v>
      </c>
      <c r="H30" s="9"/>
      <c r="I30" s="9"/>
      <c r="J30" s="9"/>
      <c r="K30" s="9">
        <v>1</v>
      </c>
      <c r="L30" s="9"/>
      <c r="M30" s="16">
        <v>3</v>
      </c>
      <c r="N30" s="9"/>
      <c r="O30" s="9"/>
      <c r="P30" s="9" t="s">
        <v>252</v>
      </c>
    </row>
    <row r="31" spans="1:16" x14ac:dyDescent="0.25">
      <c r="A31" s="9">
        <v>36</v>
      </c>
      <c r="B31" s="9"/>
      <c r="C31" s="9"/>
      <c r="D31" s="9"/>
      <c r="E31" s="9">
        <v>3</v>
      </c>
      <c r="F31" s="9"/>
      <c r="G31" s="16">
        <v>1</v>
      </c>
      <c r="H31" s="9"/>
      <c r="I31" s="9"/>
      <c r="J31" s="9"/>
      <c r="K31" s="9">
        <v>3</v>
      </c>
      <c r="L31" s="9"/>
      <c r="M31" s="16">
        <v>1</v>
      </c>
      <c r="N31" s="9">
        <v>3</v>
      </c>
      <c r="O31" s="9"/>
      <c r="P31" s="9" t="s">
        <v>197</v>
      </c>
    </row>
    <row r="32" spans="1:16" x14ac:dyDescent="0.25">
      <c r="A32" s="9">
        <v>38</v>
      </c>
      <c r="B32" s="9"/>
      <c r="C32" s="9">
        <v>3</v>
      </c>
      <c r="D32" s="9"/>
      <c r="E32" s="9">
        <v>2</v>
      </c>
      <c r="F32" s="9"/>
      <c r="G32" s="16"/>
      <c r="H32" s="9"/>
      <c r="I32" s="9"/>
      <c r="J32" s="9"/>
      <c r="K32" s="9">
        <v>1</v>
      </c>
      <c r="L32" s="9"/>
      <c r="M32" s="16"/>
      <c r="N32" s="9"/>
      <c r="O32" s="9"/>
      <c r="P32" s="9" t="s">
        <v>250</v>
      </c>
    </row>
    <row r="33" spans="1:16" x14ac:dyDescent="0.25">
      <c r="A33" s="9">
        <v>39</v>
      </c>
      <c r="B33" s="9"/>
      <c r="C33" s="9"/>
      <c r="D33" s="9"/>
      <c r="E33" s="9"/>
      <c r="F33" s="9"/>
      <c r="G33" s="16">
        <v>3</v>
      </c>
      <c r="H33" s="9"/>
      <c r="I33" s="9"/>
      <c r="J33" s="9">
        <v>1</v>
      </c>
      <c r="K33" s="9"/>
      <c r="L33" s="9"/>
      <c r="M33" s="16">
        <v>3</v>
      </c>
      <c r="N33" s="9"/>
      <c r="O33" s="9"/>
      <c r="P33" s="9" t="s">
        <v>253</v>
      </c>
    </row>
    <row r="34" spans="1:16" x14ac:dyDescent="0.25">
      <c r="A34" s="9">
        <v>40</v>
      </c>
      <c r="B34" s="9"/>
      <c r="C34" s="9">
        <v>2</v>
      </c>
      <c r="D34" s="9"/>
      <c r="E34" s="9"/>
      <c r="F34" s="9"/>
      <c r="G34" s="16">
        <v>1</v>
      </c>
      <c r="H34" s="9"/>
      <c r="I34" s="9"/>
      <c r="J34" s="9"/>
      <c r="K34" s="9"/>
      <c r="L34" s="9"/>
      <c r="M34" s="16">
        <v>1</v>
      </c>
      <c r="N34" s="9"/>
      <c r="O34" s="9"/>
      <c r="P34" s="9" t="s">
        <v>252</v>
      </c>
    </row>
    <row r="35" spans="1:16" x14ac:dyDescent="0.25">
      <c r="A35" s="9">
        <v>41</v>
      </c>
      <c r="B35" s="9"/>
      <c r="C35" s="9">
        <v>3</v>
      </c>
      <c r="D35" s="9"/>
      <c r="E35" s="9">
        <v>2</v>
      </c>
      <c r="F35" s="9"/>
      <c r="G35" s="16"/>
      <c r="H35" s="9"/>
      <c r="I35" s="9"/>
      <c r="J35" s="9"/>
      <c r="K35" s="9"/>
      <c r="L35" s="9"/>
      <c r="M35" s="16"/>
      <c r="N35" s="9"/>
      <c r="O35" s="9"/>
      <c r="P35" s="9"/>
    </row>
    <row r="36" spans="1:16" x14ac:dyDescent="0.25">
      <c r="A36" s="9">
        <v>42</v>
      </c>
      <c r="B36" s="9"/>
      <c r="C36" s="9"/>
      <c r="D36" s="9"/>
      <c r="E36" s="9">
        <v>3</v>
      </c>
      <c r="F36" s="9"/>
      <c r="G36" s="16"/>
      <c r="H36" s="9"/>
      <c r="I36" s="9"/>
      <c r="J36" s="9"/>
      <c r="K36" s="9">
        <v>3</v>
      </c>
      <c r="L36" s="9"/>
      <c r="M36" s="16"/>
      <c r="N36" s="9">
        <v>3</v>
      </c>
      <c r="O36" s="9"/>
      <c r="P36" s="9" t="s">
        <v>212</v>
      </c>
    </row>
    <row r="37" spans="1:16" x14ac:dyDescent="0.25">
      <c r="A37" s="9">
        <v>43</v>
      </c>
      <c r="B37" s="9"/>
      <c r="C37" s="9">
        <v>3</v>
      </c>
      <c r="D37" s="9"/>
      <c r="E37" s="9"/>
      <c r="F37" s="9">
        <v>3</v>
      </c>
      <c r="G37" s="16">
        <v>3</v>
      </c>
      <c r="H37" s="9"/>
      <c r="I37" s="9"/>
      <c r="J37" s="9"/>
      <c r="K37" s="9">
        <v>2</v>
      </c>
      <c r="L37" s="9"/>
      <c r="M37" s="16">
        <v>3</v>
      </c>
      <c r="N37" s="9">
        <v>3</v>
      </c>
      <c r="O37" s="9"/>
      <c r="P37" s="9" t="s">
        <v>254</v>
      </c>
    </row>
    <row r="38" spans="1:16" x14ac:dyDescent="0.25">
      <c r="A38" s="9">
        <v>44</v>
      </c>
      <c r="B38" s="9"/>
      <c r="C38" s="9"/>
      <c r="D38" s="9"/>
      <c r="E38" s="9"/>
      <c r="F38" s="9"/>
      <c r="G38" s="16">
        <v>1</v>
      </c>
      <c r="H38" s="9"/>
      <c r="I38" s="9"/>
      <c r="J38" s="9"/>
      <c r="K38" s="9"/>
      <c r="L38" s="9"/>
      <c r="M38" s="16">
        <v>1</v>
      </c>
      <c r="N38" s="9"/>
      <c r="O38" s="9"/>
      <c r="P38" s="9" t="s">
        <v>252</v>
      </c>
    </row>
    <row r="39" spans="1:16" x14ac:dyDescent="0.25">
      <c r="A39" s="9">
        <v>45</v>
      </c>
      <c r="B39" s="9"/>
      <c r="C39" s="9">
        <v>2</v>
      </c>
      <c r="D39" s="9"/>
      <c r="E39" s="9"/>
      <c r="F39" s="9"/>
      <c r="G39" s="16"/>
      <c r="H39" s="9"/>
      <c r="I39" s="9"/>
      <c r="J39" s="9"/>
      <c r="K39" s="9"/>
      <c r="L39" s="9"/>
      <c r="M39" s="16"/>
      <c r="N39" s="9"/>
      <c r="O39" s="9"/>
      <c r="P39" s="9"/>
    </row>
    <row r="40" spans="1:16" x14ac:dyDescent="0.25">
      <c r="A40" s="9">
        <v>46</v>
      </c>
      <c r="B40" s="9"/>
      <c r="C40" s="9"/>
      <c r="D40" s="9"/>
      <c r="E40" s="9">
        <v>1</v>
      </c>
      <c r="F40" s="9">
        <v>1</v>
      </c>
      <c r="G40" s="16">
        <v>3</v>
      </c>
      <c r="H40" s="9"/>
      <c r="I40" s="9"/>
      <c r="J40" s="9">
        <v>1</v>
      </c>
      <c r="K40" s="9"/>
      <c r="L40" s="9"/>
      <c r="M40" s="16"/>
      <c r="N40" s="9"/>
      <c r="O40" s="9"/>
      <c r="P40" s="9" t="s">
        <v>255</v>
      </c>
    </row>
    <row r="41" spans="1:16" x14ac:dyDescent="0.25">
      <c r="A41" s="9">
        <v>47</v>
      </c>
      <c r="B41" s="9"/>
      <c r="C41" s="9">
        <v>3</v>
      </c>
      <c r="D41" s="9"/>
      <c r="E41" s="9"/>
      <c r="F41" s="9">
        <v>1</v>
      </c>
      <c r="G41" s="16">
        <v>1</v>
      </c>
      <c r="H41" s="9"/>
      <c r="I41" s="9"/>
      <c r="J41" s="9"/>
      <c r="K41" s="9"/>
      <c r="L41" s="9"/>
      <c r="M41" s="16">
        <v>1</v>
      </c>
      <c r="N41" s="9"/>
      <c r="O41" s="9"/>
      <c r="P41" s="9" t="s">
        <v>255</v>
      </c>
    </row>
    <row r="42" spans="1:16" x14ac:dyDescent="0.25">
      <c r="A42" s="9">
        <v>48</v>
      </c>
      <c r="B42" s="9"/>
      <c r="C42" s="9"/>
      <c r="D42" s="9"/>
      <c r="E42" s="9"/>
      <c r="F42" s="9"/>
      <c r="G42" s="16">
        <v>1</v>
      </c>
      <c r="H42" s="9"/>
      <c r="I42" s="9"/>
      <c r="J42" s="9"/>
      <c r="K42" s="9"/>
      <c r="L42" s="9">
        <v>3</v>
      </c>
      <c r="M42" s="16">
        <v>1</v>
      </c>
      <c r="N42" s="9"/>
      <c r="O42" s="9"/>
      <c r="P42" s="9" t="s">
        <v>256</v>
      </c>
    </row>
    <row r="43" spans="1:16" x14ac:dyDescent="0.25">
      <c r="A43" s="9">
        <v>49</v>
      </c>
      <c r="B43" s="9"/>
      <c r="C43" s="9"/>
      <c r="D43" s="9"/>
      <c r="E43" s="9"/>
      <c r="F43" s="9"/>
      <c r="G43" s="16">
        <v>3</v>
      </c>
      <c r="H43" s="9"/>
      <c r="I43" s="9"/>
      <c r="J43" s="9"/>
      <c r="K43" s="9"/>
      <c r="L43" s="9"/>
      <c r="M43" s="16">
        <v>3</v>
      </c>
      <c r="N43" s="9"/>
      <c r="O43" s="9"/>
      <c r="P43" s="9" t="s">
        <v>222</v>
      </c>
    </row>
    <row r="44" spans="1:16" x14ac:dyDescent="0.25">
      <c r="A44" s="9">
        <v>50</v>
      </c>
      <c r="B44" s="9"/>
      <c r="C44" s="9"/>
      <c r="D44" s="9"/>
      <c r="E44" s="9"/>
      <c r="F44" s="9">
        <v>3</v>
      </c>
      <c r="G44" s="16">
        <v>3</v>
      </c>
      <c r="H44" s="9"/>
      <c r="I44" s="9"/>
      <c r="J44" s="9"/>
      <c r="K44" s="9"/>
      <c r="L44" s="9"/>
      <c r="M44" s="16">
        <v>3</v>
      </c>
      <c r="N44" s="9"/>
      <c r="O44" s="9"/>
      <c r="P44" s="9" t="s">
        <v>255</v>
      </c>
    </row>
    <row r="45" spans="1:16" ht="30" x14ac:dyDescent="0.25">
      <c r="A45" s="8" t="s">
        <v>57</v>
      </c>
      <c r="B45" s="9">
        <f>B47+B49+B51</f>
        <v>4</v>
      </c>
      <c r="C45" s="9">
        <f t="shared" ref="C45:O45" si="0">C47+C49+C51</f>
        <v>15</v>
      </c>
      <c r="D45" s="9">
        <f t="shared" si="0"/>
        <v>1</v>
      </c>
      <c r="E45" s="9">
        <f t="shared" si="0"/>
        <v>16</v>
      </c>
      <c r="F45" s="9">
        <f t="shared" si="0"/>
        <v>12</v>
      </c>
      <c r="G45" s="9">
        <f t="shared" si="0"/>
        <v>23</v>
      </c>
      <c r="H45" s="9">
        <f t="shared" si="0"/>
        <v>3</v>
      </c>
      <c r="I45" s="9">
        <f t="shared" si="0"/>
        <v>2</v>
      </c>
      <c r="J45" s="9">
        <f t="shared" si="0"/>
        <v>7</v>
      </c>
      <c r="K45" s="9">
        <f t="shared" si="0"/>
        <v>11</v>
      </c>
      <c r="L45" s="9">
        <f t="shared" si="0"/>
        <v>3</v>
      </c>
      <c r="M45" s="9">
        <f t="shared" si="0"/>
        <v>24</v>
      </c>
      <c r="N45" s="9">
        <f t="shared" si="0"/>
        <v>8</v>
      </c>
      <c r="O45" s="9">
        <f t="shared" si="0"/>
        <v>4</v>
      </c>
      <c r="P45" s="9"/>
    </row>
    <row r="46" spans="1:16" ht="30" x14ac:dyDescent="0.25">
      <c r="A46" s="8" t="s">
        <v>58</v>
      </c>
      <c r="B46" s="10">
        <f>B45*100/43</f>
        <v>9.3023255813953494</v>
      </c>
      <c r="C46" s="10">
        <f>C45*100/39</f>
        <v>38.46153846153846</v>
      </c>
      <c r="D46" s="10">
        <f t="shared" ref="D46:O46" si="1">D45*100/39</f>
        <v>2.5641025641025643</v>
      </c>
      <c r="E46" s="10">
        <f t="shared" si="1"/>
        <v>41.025641025641029</v>
      </c>
      <c r="F46" s="10">
        <f t="shared" si="1"/>
        <v>30.76923076923077</v>
      </c>
      <c r="G46" s="10">
        <f t="shared" si="1"/>
        <v>58.974358974358971</v>
      </c>
      <c r="H46" s="10">
        <f t="shared" si="1"/>
        <v>7.6923076923076925</v>
      </c>
      <c r="I46" s="10">
        <f t="shared" si="1"/>
        <v>5.1282051282051286</v>
      </c>
      <c r="J46" s="10">
        <f t="shared" si="1"/>
        <v>17.948717948717949</v>
      </c>
      <c r="K46" s="10">
        <f t="shared" si="1"/>
        <v>28.205128205128204</v>
      </c>
      <c r="L46" s="10">
        <f t="shared" si="1"/>
        <v>7.6923076923076925</v>
      </c>
      <c r="M46" s="10">
        <f t="shared" si="1"/>
        <v>61.53846153846154</v>
      </c>
      <c r="N46" s="10">
        <f t="shared" si="1"/>
        <v>20.512820512820515</v>
      </c>
      <c r="O46" s="10">
        <f t="shared" si="1"/>
        <v>10.256410256410257</v>
      </c>
      <c r="P46" s="9"/>
    </row>
    <row r="47" spans="1:16" ht="30" x14ac:dyDescent="0.25">
      <c r="A47" s="8" t="s">
        <v>59</v>
      </c>
      <c r="B47" s="9">
        <v>0</v>
      </c>
      <c r="C47" s="9">
        <v>0</v>
      </c>
      <c r="D47" s="9">
        <v>0</v>
      </c>
      <c r="E47" s="9">
        <v>3</v>
      </c>
      <c r="F47" s="9">
        <v>5</v>
      </c>
      <c r="G47" s="16">
        <v>9</v>
      </c>
      <c r="H47" s="9">
        <v>1</v>
      </c>
      <c r="I47" s="9">
        <v>0</v>
      </c>
      <c r="J47" s="9">
        <v>4</v>
      </c>
      <c r="K47" s="9">
        <v>5</v>
      </c>
      <c r="L47" s="9">
        <v>0</v>
      </c>
      <c r="M47" s="16">
        <v>9</v>
      </c>
      <c r="N47" s="9">
        <v>1</v>
      </c>
      <c r="O47" s="9">
        <v>0</v>
      </c>
      <c r="P47" s="9"/>
    </row>
    <row r="48" spans="1:16" ht="30" x14ac:dyDescent="0.25">
      <c r="A48" s="8" t="s">
        <v>60</v>
      </c>
      <c r="B48" s="10">
        <f>B47*100/43</f>
        <v>0</v>
      </c>
      <c r="C48" s="10">
        <f>C47*100/39</f>
        <v>0</v>
      </c>
      <c r="D48" s="10">
        <f t="shared" ref="D48:O48" si="2">D47*100/39</f>
        <v>0</v>
      </c>
      <c r="E48" s="10">
        <f t="shared" si="2"/>
        <v>7.6923076923076925</v>
      </c>
      <c r="F48" s="10">
        <f t="shared" si="2"/>
        <v>12.820512820512821</v>
      </c>
      <c r="G48" s="10">
        <f t="shared" si="2"/>
        <v>23.076923076923077</v>
      </c>
      <c r="H48" s="10">
        <f t="shared" si="2"/>
        <v>2.5641025641025643</v>
      </c>
      <c r="I48" s="10">
        <f t="shared" si="2"/>
        <v>0</v>
      </c>
      <c r="J48" s="10">
        <f t="shared" si="2"/>
        <v>10.256410256410257</v>
      </c>
      <c r="K48" s="10">
        <f t="shared" si="2"/>
        <v>12.820512820512821</v>
      </c>
      <c r="L48" s="10">
        <f t="shared" si="2"/>
        <v>0</v>
      </c>
      <c r="M48" s="10">
        <f t="shared" si="2"/>
        <v>23.076923076923077</v>
      </c>
      <c r="N48" s="10">
        <f t="shared" si="2"/>
        <v>2.5641025641025643</v>
      </c>
      <c r="O48" s="10">
        <f t="shared" si="2"/>
        <v>0</v>
      </c>
      <c r="P48" s="9"/>
    </row>
    <row r="49" spans="1:18" ht="34.5" customHeight="1" x14ac:dyDescent="0.25">
      <c r="A49" s="8" t="s">
        <v>61</v>
      </c>
      <c r="B49" s="9">
        <v>0</v>
      </c>
      <c r="C49" s="9">
        <v>4</v>
      </c>
      <c r="D49" s="9">
        <v>1</v>
      </c>
      <c r="E49" s="9">
        <v>5</v>
      </c>
      <c r="F49" s="9">
        <v>5</v>
      </c>
      <c r="G49" s="16">
        <v>1</v>
      </c>
      <c r="H49" s="9">
        <v>1</v>
      </c>
      <c r="I49" s="9">
        <v>1</v>
      </c>
      <c r="J49" s="9">
        <v>1</v>
      </c>
      <c r="K49" s="9">
        <v>1</v>
      </c>
      <c r="L49" s="9">
        <v>0</v>
      </c>
      <c r="M49" s="16">
        <v>3</v>
      </c>
      <c r="N49" s="9">
        <v>3</v>
      </c>
      <c r="O49" s="9">
        <v>4</v>
      </c>
      <c r="P49" s="9"/>
    </row>
    <row r="50" spans="1:18" ht="33" customHeight="1" x14ac:dyDescent="0.25">
      <c r="A50" s="8" t="s">
        <v>62</v>
      </c>
      <c r="B50" s="10">
        <f>B49*100/43</f>
        <v>0</v>
      </c>
      <c r="C50" s="10">
        <f>C49*100/39</f>
        <v>10.256410256410257</v>
      </c>
      <c r="D50" s="10">
        <f t="shared" ref="D50:O50" si="3">D49*100/39</f>
        <v>2.5641025641025643</v>
      </c>
      <c r="E50" s="10">
        <f t="shared" si="3"/>
        <v>12.820512820512821</v>
      </c>
      <c r="F50" s="10">
        <f t="shared" si="3"/>
        <v>12.820512820512821</v>
      </c>
      <c r="G50" s="10">
        <f t="shared" si="3"/>
        <v>2.5641025641025643</v>
      </c>
      <c r="H50" s="10">
        <f t="shared" si="3"/>
        <v>2.5641025641025643</v>
      </c>
      <c r="I50" s="10">
        <f t="shared" si="3"/>
        <v>2.5641025641025643</v>
      </c>
      <c r="J50" s="10">
        <f t="shared" si="3"/>
        <v>2.5641025641025643</v>
      </c>
      <c r="K50" s="10">
        <f t="shared" si="3"/>
        <v>2.5641025641025643</v>
      </c>
      <c r="L50" s="10">
        <f t="shared" si="3"/>
        <v>0</v>
      </c>
      <c r="M50" s="10">
        <f t="shared" si="3"/>
        <v>7.6923076923076925</v>
      </c>
      <c r="N50" s="10">
        <f t="shared" si="3"/>
        <v>7.6923076923076925</v>
      </c>
      <c r="O50" s="10">
        <f t="shared" si="3"/>
        <v>10.256410256410257</v>
      </c>
      <c r="P50" s="9"/>
    </row>
    <row r="51" spans="1:18" ht="32.25" customHeight="1" x14ac:dyDescent="0.25">
      <c r="A51" s="8" t="s">
        <v>63</v>
      </c>
      <c r="B51" s="9">
        <v>4</v>
      </c>
      <c r="C51" s="9">
        <v>11</v>
      </c>
      <c r="D51" s="9">
        <v>0</v>
      </c>
      <c r="E51" s="9">
        <v>8</v>
      </c>
      <c r="F51" s="9">
        <v>2</v>
      </c>
      <c r="G51" s="16">
        <v>13</v>
      </c>
      <c r="H51" s="9">
        <v>1</v>
      </c>
      <c r="I51" s="9">
        <v>1</v>
      </c>
      <c r="J51" s="9">
        <v>2</v>
      </c>
      <c r="K51" s="9">
        <v>5</v>
      </c>
      <c r="L51" s="9">
        <v>3</v>
      </c>
      <c r="M51" s="16">
        <v>12</v>
      </c>
      <c r="N51" s="9">
        <v>4</v>
      </c>
      <c r="O51" s="9">
        <v>0</v>
      </c>
      <c r="P51" s="9"/>
    </row>
    <row r="52" spans="1:18" ht="32.25" customHeight="1" x14ac:dyDescent="0.25">
      <c r="A52" s="8" t="s">
        <v>64</v>
      </c>
      <c r="B52" s="10">
        <f>B51*100/43</f>
        <v>9.3023255813953494</v>
      </c>
      <c r="C52" s="10">
        <f>C51*100/39</f>
        <v>28.205128205128204</v>
      </c>
      <c r="D52" s="10">
        <f t="shared" ref="D52:O52" si="4">D51*100/39</f>
        <v>0</v>
      </c>
      <c r="E52" s="10">
        <f t="shared" si="4"/>
        <v>20.512820512820515</v>
      </c>
      <c r="F52" s="10">
        <f t="shared" si="4"/>
        <v>5.1282051282051286</v>
      </c>
      <c r="G52" s="10">
        <f t="shared" si="4"/>
        <v>33.333333333333336</v>
      </c>
      <c r="H52" s="10">
        <f t="shared" si="4"/>
        <v>2.5641025641025643</v>
      </c>
      <c r="I52" s="10">
        <f t="shared" si="4"/>
        <v>2.5641025641025643</v>
      </c>
      <c r="J52" s="10">
        <f t="shared" si="4"/>
        <v>5.1282051282051286</v>
      </c>
      <c r="K52" s="10">
        <f t="shared" si="4"/>
        <v>12.820512820512821</v>
      </c>
      <c r="L52" s="10">
        <f t="shared" si="4"/>
        <v>7.6923076923076925</v>
      </c>
      <c r="M52" s="10">
        <f t="shared" si="4"/>
        <v>30.76923076923077</v>
      </c>
      <c r="N52" s="10">
        <f t="shared" si="4"/>
        <v>10.256410256410257</v>
      </c>
      <c r="O52" s="10">
        <f t="shared" si="4"/>
        <v>0</v>
      </c>
      <c r="P52" s="9"/>
    </row>
    <row r="55" spans="1:18" ht="45" x14ac:dyDescent="0.25">
      <c r="A55" s="8" t="s">
        <v>266</v>
      </c>
      <c r="B55" s="8" t="s">
        <v>38</v>
      </c>
      <c r="C55" s="8" t="s">
        <v>27</v>
      </c>
      <c r="D55" s="8" t="s">
        <v>31</v>
      </c>
      <c r="E55" s="8" t="s">
        <v>26</v>
      </c>
      <c r="F55" s="8" t="s">
        <v>39</v>
      </c>
      <c r="G55" s="15" t="s">
        <v>41</v>
      </c>
      <c r="H55" s="8" t="s">
        <v>43</v>
      </c>
      <c r="I55" s="8" t="s">
        <v>42</v>
      </c>
      <c r="J55" s="8" t="s">
        <v>46</v>
      </c>
      <c r="K55" s="8" t="s">
        <v>34</v>
      </c>
      <c r="L55" s="8" t="s">
        <v>52</v>
      </c>
      <c r="M55" s="15" t="s">
        <v>35</v>
      </c>
      <c r="N55" s="8" t="s">
        <v>40</v>
      </c>
      <c r="O55" s="8" t="s">
        <v>55</v>
      </c>
    </row>
    <row r="56" spans="1:18" ht="30" x14ac:dyDescent="0.25">
      <c r="A56" s="8" t="s">
        <v>227</v>
      </c>
      <c r="B56" s="9">
        <v>4</v>
      </c>
      <c r="C56" s="9">
        <v>15</v>
      </c>
      <c r="D56" s="9">
        <v>1</v>
      </c>
      <c r="E56" s="9">
        <v>16</v>
      </c>
      <c r="F56" s="9">
        <v>12</v>
      </c>
      <c r="G56" s="16">
        <v>23</v>
      </c>
      <c r="H56" s="9">
        <v>3</v>
      </c>
      <c r="I56" s="9">
        <v>2</v>
      </c>
      <c r="J56" s="9">
        <v>7</v>
      </c>
      <c r="K56" s="9">
        <v>11</v>
      </c>
      <c r="L56" s="9">
        <v>3</v>
      </c>
      <c r="M56" s="16">
        <v>24</v>
      </c>
      <c r="N56" s="9">
        <v>8</v>
      </c>
      <c r="O56" s="9">
        <v>4</v>
      </c>
    </row>
    <row r="57" spans="1:18" x14ac:dyDescent="0.25">
      <c r="A57" s="8" t="s">
        <v>228</v>
      </c>
      <c r="B57" s="10">
        <v>9.0909090909090917</v>
      </c>
      <c r="C57" s="10">
        <v>34.090909090909093</v>
      </c>
      <c r="D57" s="10">
        <v>2.2727272727272729</v>
      </c>
      <c r="E57" s="10">
        <v>36.363636363636367</v>
      </c>
      <c r="F57" s="10">
        <v>27.272727272727273</v>
      </c>
      <c r="G57" s="46">
        <v>52.272727272727273</v>
      </c>
      <c r="H57" s="10">
        <v>6.8181818181818183</v>
      </c>
      <c r="I57" s="10">
        <v>4.5454545454545459</v>
      </c>
      <c r="J57" s="10">
        <v>15.909090909090908</v>
      </c>
      <c r="K57" s="10">
        <v>25</v>
      </c>
      <c r="L57" s="10">
        <v>6.8181818181818183</v>
      </c>
      <c r="M57" s="46">
        <v>54.545454545454547</v>
      </c>
      <c r="N57" s="10">
        <v>18.181818181818183</v>
      </c>
      <c r="O57" s="10">
        <v>9.0909090909090917</v>
      </c>
    </row>
    <row r="60" spans="1:18" ht="39" customHeight="1" x14ac:dyDescent="0.25">
      <c r="D60" s="43" t="s">
        <v>240</v>
      </c>
      <c r="E60" s="9">
        <v>4</v>
      </c>
      <c r="F60" s="10">
        <v>9.0909090909090917</v>
      </c>
      <c r="H60" s="64" t="s">
        <v>266</v>
      </c>
      <c r="I60" s="64" t="s">
        <v>227</v>
      </c>
      <c r="J60" s="64" t="s">
        <v>303</v>
      </c>
      <c r="K60" s="65"/>
      <c r="L60" s="65"/>
      <c r="M60" s="72"/>
      <c r="N60" s="65"/>
      <c r="O60" s="65"/>
      <c r="P60" s="63" t="s">
        <v>233</v>
      </c>
      <c r="Q60" s="64" t="s">
        <v>237</v>
      </c>
      <c r="R60" s="64" t="s">
        <v>303</v>
      </c>
    </row>
    <row r="61" spans="1:18" ht="18" customHeight="1" x14ac:dyDescent="0.25">
      <c r="H61" s="70" t="s">
        <v>35</v>
      </c>
      <c r="I61" s="69">
        <v>24</v>
      </c>
      <c r="J61" s="71">
        <v>54.545454545454547</v>
      </c>
      <c r="K61" s="56"/>
      <c r="L61" s="56"/>
      <c r="M61" s="69"/>
      <c r="N61" s="56"/>
      <c r="O61" s="56"/>
      <c r="P61" s="56" t="s">
        <v>252</v>
      </c>
      <c r="Q61" s="56">
        <v>13</v>
      </c>
      <c r="R61" s="58">
        <f>Q61*100/39</f>
        <v>33.333333333333336</v>
      </c>
    </row>
    <row r="62" spans="1:18" ht="18" customHeight="1" x14ac:dyDescent="0.25">
      <c r="H62" s="70" t="s">
        <v>41</v>
      </c>
      <c r="I62" s="69">
        <v>23</v>
      </c>
      <c r="J62" s="71">
        <v>52.272727272727273</v>
      </c>
      <c r="K62" s="56"/>
      <c r="L62" s="56"/>
      <c r="M62" s="69"/>
      <c r="N62" s="56"/>
      <c r="O62" s="56"/>
      <c r="P62" s="56" t="s">
        <v>255</v>
      </c>
      <c r="Q62" s="56">
        <v>6</v>
      </c>
      <c r="R62" s="58">
        <f t="shared" ref="R62:R77" si="5">Q62*100/39</f>
        <v>15.384615384615385</v>
      </c>
    </row>
    <row r="63" spans="1:18" ht="18" customHeight="1" x14ac:dyDescent="0.25">
      <c r="H63" s="57" t="s">
        <v>26</v>
      </c>
      <c r="I63" s="56">
        <v>16</v>
      </c>
      <c r="J63" s="58">
        <v>36.363636363636367</v>
      </c>
      <c r="K63" s="56"/>
      <c r="L63" s="56"/>
      <c r="M63" s="69"/>
      <c r="N63" s="56"/>
      <c r="O63" s="56"/>
      <c r="P63" s="56" t="s">
        <v>250</v>
      </c>
      <c r="Q63" s="56">
        <v>2</v>
      </c>
      <c r="R63" s="58">
        <f t="shared" si="5"/>
        <v>5.1282051282051286</v>
      </c>
    </row>
    <row r="64" spans="1:18" ht="18" customHeight="1" x14ac:dyDescent="0.25">
      <c r="H64" s="57" t="s">
        <v>27</v>
      </c>
      <c r="I64" s="56">
        <v>15</v>
      </c>
      <c r="J64" s="58">
        <v>34.090909090909093</v>
      </c>
      <c r="K64" s="56"/>
      <c r="L64" s="56"/>
      <c r="M64" s="69"/>
      <c r="N64" s="56"/>
      <c r="O64" s="56"/>
      <c r="P64" s="56" t="s">
        <v>116</v>
      </c>
      <c r="Q64" s="56">
        <v>2</v>
      </c>
      <c r="R64" s="58">
        <f t="shared" si="5"/>
        <v>5.1282051282051286</v>
      </c>
    </row>
    <row r="65" spans="8:18" ht="18" customHeight="1" x14ac:dyDescent="0.25">
      <c r="H65" s="57" t="s">
        <v>39</v>
      </c>
      <c r="I65" s="56">
        <v>12</v>
      </c>
      <c r="J65" s="58">
        <v>27.272727272727273</v>
      </c>
      <c r="K65" s="56"/>
      <c r="L65" s="56"/>
      <c r="M65" s="69"/>
      <c r="N65" s="56"/>
      <c r="O65" s="56"/>
      <c r="P65" s="56" t="s">
        <v>212</v>
      </c>
      <c r="Q65" s="56">
        <v>1</v>
      </c>
      <c r="R65" s="58">
        <f t="shared" si="5"/>
        <v>2.5641025641025643</v>
      </c>
    </row>
    <row r="66" spans="8:18" ht="18" customHeight="1" x14ac:dyDescent="0.25">
      <c r="H66" s="57" t="s">
        <v>34</v>
      </c>
      <c r="I66" s="56">
        <v>11</v>
      </c>
      <c r="J66" s="58">
        <v>25</v>
      </c>
      <c r="K66" s="56"/>
      <c r="L66" s="56"/>
      <c r="M66" s="69"/>
      <c r="N66" s="56"/>
      <c r="O66" s="56"/>
      <c r="P66" s="56" t="s">
        <v>256</v>
      </c>
      <c r="Q66" s="56">
        <v>1</v>
      </c>
      <c r="R66" s="58">
        <f t="shared" si="5"/>
        <v>2.5641025641025643</v>
      </c>
    </row>
    <row r="67" spans="8:18" ht="18" customHeight="1" x14ac:dyDescent="0.25">
      <c r="H67" s="57" t="s">
        <v>40</v>
      </c>
      <c r="I67" s="56">
        <v>8</v>
      </c>
      <c r="J67" s="58">
        <v>18.181818181818183</v>
      </c>
      <c r="K67" s="56"/>
      <c r="L67" s="56"/>
      <c r="M67" s="69"/>
      <c r="N67" s="56"/>
      <c r="O67" s="56"/>
      <c r="P67" s="56" t="s">
        <v>170</v>
      </c>
      <c r="Q67" s="56">
        <v>1</v>
      </c>
      <c r="R67" s="58">
        <f t="shared" si="5"/>
        <v>2.5641025641025643</v>
      </c>
    </row>
    <row r="68" spans="8:18" ht="18" customHeight="1" x14ac:dyDescent="0.25">
      <c r="H68" s="57" t="s">
        <v>46</v>
      </c>
      <c r="I68" s="56">
        <v>7</v>
      </c>
      <c r="J68" s="58">
        <v>15.909090909090908</v>
      </c>
      <c r="K68" s="56"/>
      <c r="L68" s="56"/>
      <c r="M68" s="69"/>
      <c r="N68" s="56"/>
      <c r="O68" s="56"/>
      <c r="P68" s="56" t="s">
        <v>176</v>
      </c>
      <c r="Q68" s="56">
        <v>1</v>
      </c>
      <c r="R68" s="58">
        <f t="shared" si="5"/>
        <v>2.5641025641025643</v>
      </c>
    </row>
    <row r="69" spans="8:18" ht="18" customHeight="1" x14ac:dyDescent="0.25">
      <c r="H69" s="57" t="s">
        <v>55</v>
      </c>
      <c r="I69" s="56">
        <v>4</v>
      </c>
      <c r="J69" s="58">
        <v>9.0909090909090917</v>
      </c>
      <c r="K69" s="56"/>
      <c r="L69" s="56"/>
      <c r="M69" s="69"/>
      <c r="N69" s="56"/>
      <c r="O69" s="56"/>
      <c r="P69" s="56" t="s">
        <v>254</v>
      </c>
      <c r="Q69" s="56">
        <v>1</v>
      </c>
      <c r="R69" s="58">
        <f t="shared" si="5"/>
        <v>2.5641025641025643</v>
      </c>
    </row>
    <row r="70" spans="8:18" ht="18" customHeight="1" x14ac:dyDescent="0.25">
      <c r="H70" s="57" t="s">
        <v>43</v>
      </c>
      <c r="I70" s="56">
        <v>3</v>
      </c>
      <c r="J70" s="58">
        <v>6.8181818181818183</v>
      </c>
      <c r="K70" s="56"/>
      <c r="L70" s="56"/>
      <c r="M70" s="69"/>
      <c r="N70" s="56"/>
      <c r="O70" s="56"/>
      <c r="P70" s="69" t="s">
        <v>155</v>
      </c>
      <c r="Q70" s="56">
        <v>1</v>
      </c>
      <c r="R70" s="58">
        <f t="shared" si="5"/>
        <v>2.5641025641025643</v>
      </c>
    </row>
    <row r="71" spans="8:18" ht="18" customHeight="1" x14ac:dyDescent="0.25">
      <c r="H71" s="57" t="s">
        <v>52</v>
      </c>
      <c r="I71" s="56">
        <v>3</v>
      </c>
      <c r="J71" s="58">
        <v>6.8181818181818183</v>
      </c>
      <c r="K71" s="56"/>
      <c r="L71" s="56"/>
      <c r="M71" s="69"/>
      <c r="N71" s="56"/>
      <c r="O71" s="56"/>
      <c r="P71" s="56" t="s">
        <v>249</v>
      </c>
      <c r="Q71" s="56">
        <v>1</v>
      </c>
      <c r="R71" s="58">
        <f t="shared" si="5"/>
        <v>2.5641025641025643</v>
      </c>
    </row>
    <row r="72" spans="8:18" ht="18" customHeight="1" x14ac:dyDescent="0.25">
      <c r="H72" s="57" t="s">
        <v>42</v>
      </c>
      <c r="I72" s="56">
        <v>2</v>
      </c>
      <c r="J72" s="58">
        <v>4.5454545454545459</v>
      </c>
      <c r="K72" s="56"/>
      <c r="L72" s="56"/>
      <c r="M72" s="69"/>
      <c r="N72" s="56"/>
      <c r="O72" s="56"/>
      <c r="P72" s="56" t="s">
        <v>182</v>
      </c>
      <c r="Q72" s="56">
        <v>1</v>
      </c>
      <c r="R72" s="58">
        <f t="shared" si="5"/>
        <v>2.5641025641025643</v>
      </c>
    </row>
    <row r="73" spans="8:18" ht="18" customHeight="1" x14ac:dyDescent="0.25">
      <c r="H73" s="61" t="s">
        <v>31</v>
      </c>
      <c r="I73" s="59">
        <v>1</v>
      </c>
      <c r="J73" s="60">
        <v>2.2727272727272729</v>
      </c>
      <c r="K73" s="56"/>
      <c r="L73" s="56"/>
      <c r="M73" s="69"/>
      <c r="N73" s="56"/>
      <c r="O73" s="56"/>
      <c r="P73" s="56" t="s">
        <v>253</v>
      </c>
      <c r="Q73" s="56">
        <v>1</v>
      </c>
      <c r="R73" s="58">
        <f t="shared" si="5"/>
        <v>2.5641025641025643</v>
      </c>
    </row>
    <row r="74" spans="8:18" ht="18" customHeight="1" x14ac:dyDescent="0.25">
      <c r="H74" s="56"/>
      <c r="I74" s="56"/>
      <c r="J74" s="56"/>
      <c r="K74" s="56"/>
      <c r="L74" s="56"/>
      <c r="M74" s="69"/>
      <c r="N74" s="56"/>
      <c r="O74" s="56"/>
      <c r="P74" s="56" t="s">
        <v>173</v>
      </c>
      <c r="Q74" s="56">
        <v>1</v>
      </c>
      <c r="R74" s="58">
        <f t="shared" si="5"/>
        <v>2.5641025641025643</v>
      </c>
    </row>
    <row r="75" spans="8:18" ht="18" customHeight="1" x14ac:dyDescent="0.25">
      <c r="H75" s="56"/>
      <c r="I75" s="56"/>
      <c r="J75" s="56"/>
      <c r="K75" s="56"/>
      <c r="L75" s="56"/>
      <c r="M75" s="69"/>
      <c r="N75" s="56"/>
      <c r="O75" s="56"/>
      <c r="P75" s="56" t="s">
        <v>129</v>
      </c>
      <c r="Q75" s="56">
        <v>1</v>
      </c>
      <c r="R75" s="58">
        <f t="shared" si="5"/>
        <v>2.5641025641025643</v>
      </c>
    </row>
    <row r="76" spans="8:18" ht="18" customHeight="1" x14ac:dyDescent="0.25">
      <c r="H76" s="56"/>
      <c r="I76" s="56"/>
      <c r="J76" s="56"/>
      <c r="K76" s="56"/>
      <c r="L76" s="56"/>
      <c r="M76" s="69"/>
      <c r="N76" s="56"/>
      <c r="O76" s="56"/>
      <c r="P76" s="56" t="s">
        <v>222</v>
      </c>
      <c r="Q76" s="56">
        <v>1</v>
      </c>
      <c r="R76" s="58">
        <f t="shared" si="5"/>
        <v>2.5641025641025643</v>
      </c>
    </row>
    <row r="77" spans="8:18" ht="18" customHeight="1" x14ac:dyDescent="0.25">
      <c r="H77" s="56"/>
      <c r="I77" s="56"/>
      <c r="J77" s="56"/>
      <c r="K77" s="56"/>
      <c r="L77" s="56"/>
      <c r="M77" s="69"/>
      <c r="N77" s="56"/>
      <c r="O77" s="56"/>
      <c r="P77" s="59" t="s">
        <v>267</v>
      </c>
      <c r="Q77" s="59">
        <v>1</v>
      </c>
      <c r="R77" s="60">
        <f t="shared" si="5"/>
        <v>2.5641025641025643</v>
      </c>
    </row>
    <row r="78" spans="8:18" ht="39.950000000000003" customHeight="1" x14ac:dyDescent="0.25"/>
  </sheetData>
  <autoFilter ref="A1:P52"/>
  <sortState ref="H61:J73">
    <sortCondition descending="1" ref="I61:I7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zoomScale="70" zoomScaleNormal="70" workbookViewId="0">
      <pane xSplit="1" ySplit="1" topLeftCell="H52" activePane="bottomRight" state="frozen"/>
      <selection pane="topRight" activeCell="B1" sqref="B1"/>
      <selection pane="bottomLeft" activeCell="A2" sqref="A2"/>
      <selection pane="bottomRight" activeCell="H60" sqref="H60"/>
    </sheetView>
  </sheetViews>
  <sheetFormatPr baseColWidth="10" defaultColWidth="14.85546875" defaultRowHeight="15" x14ac:dyDescent="0.25"/>
  <cols>
    <col min="1" max="5" width="14.85546875" style="3" customWidth="1"/>
    <col min="6" max="6" width="14.85546875" style="6" customWidth="1"/>
    <col min="7" max="9" width="14.85546875" style="3" customWidth="1"/>
    <col min="10" max="10" width="21.7109375" style="3" customWidth="1"/>
    <col min="11" max="11" width="14.85546875" style="6" customWidth="1"/>
    <col min="12" max="14" width="14.85546875" style="3"/>
    <col min="15" max="15" width="57.140625" style="3" customWidth="1"/>
    <col min="16" max="17" width="16.7109375" style="3" customWidth="1"/>
    <col min="18" max="16384" width="14.85546875" style="3"/>
  </cols>
  <sheetData>
    <row r="1" spans="1:15" s="18" customFormat="1" ht="30" x14ac:dyDescent="0.25">
      <c r="A1" s="19" t="s">
        <v>3</v>
      </c>
      <c r="B1" s="19" t="s">
        <v>240</v>
      </c>
      <c r="C1" s="19" t="s">
        <v>31</v>
      </c>
      <c r="D1" s="19" t="s">
        <v>27</v>
      </c>
      <c r="E1" s="19" t="s">
        <v>49</v>
      </c>
      <c r="F1" s="20" t="s">
        <v>41</v>
      </c>
      <c r="G1" s="19" t="s">
        <v>34</v>
      </c>
      <c r="H1" s="19" t="s">
        <v>56</v>
      </c>
      <c r="I1" s="19" t="s">
        <v>51</v>
      </c>
      <c r="J1" s="19" t="s">
        <v>30</v>
      </c>
      <c r="K1" s="20" t="s">
        <v>35</v>
      </c>
      <c r="L1" s="19" t="s">
        <v>40</v>
      </c>
      <c r="M1" s="19" t="s">
        <v>71</v>
      </c>
      <c r="N1" s="19" t="s">
        <v>39</v>
      </c>
      <c r="O1" s="19" t="s">
        <v>115</v>
      </c>
    </row>
    <row r="2" spans="1:15" x14ac:dyDescent="0.25">
      <c r="A2" s="43">
        <v>1</v>
      </c>
      <c r="B2" s="8">
        <v>3</v>
      </c>
      <c r="C2" s="8"/>
      <c r="D2" s="8"/>
      <c r="E2" s="8"/>
      <c r="F2" s="15"/>
      <c r="G2" s="8"/>
      <c r="H2" s="8"/>
      <c r="I2" s="8"/>
      <c r="J2" s="8"/>
      <c r="K2" s="15"/>
      <c r="L2" s="8"/>
      <c r="M2" s="8"/>
      <c r="N2" s="8"/>
      <c r="O2" s="8"/>
    </row>
    <row r="3" spans="1:15" x14ac:dyDescent="0.25">
      <c r="A3" s="8">
        <v>2</v>
      </c>
      <c r="B3" s="8"/>
      <c r="C3" s="8"/>
      <c r="D3" s="8"/>
      <c r="E3" s="8"/>
      <c r="F3" s="15">
        <v>3</v>
      </c>
      <c r="G3" s="8"/>
      <c r="H3" s="8"/>
      <c r="I3" s="8"/>
      <c r="J3" s="8"/>
      <c r="K3" s="15">
        <v>3</v>
      </c>
      <c r="L3" s="8"/>
      <c r="M3" s="8"/>
      <c r="N3" s="8"/>
      <c r="O3" s="8" t="s">
        <v>257</v>
      </c>
    </row>
    <row r="4" spans="1:15" x14ac:dyDescent="0.25">
      <c r="A4" s="8">
        <v>6</v>
      </c>
      <c r="B4" s="8"/>
      <c r="C4" s="8"/>
      <c r="D4" s="8"/>
      <c r="E4" s="8"/>
      <c r="F4" s="15">
        <v>3</v>
      </c>
      <c r="G4" s="8"/>
      <c r="H4" s="8"/>
      <c r="I4" s="8"/>
      <c r="J4" s="8"/>
      <c r="K4" s="15">
        <v>3</v>
      </c>
      <c r="L4" s="8"/>
      <c r="M4" s="8"/>
      <c r="N4" s="8"/>
      <c r="O4" s="8" t="s">
        <v>257</v>
      </c>
    </row>
    <row r="5" spans="1:15" x14ac:dyDescent="0.25">
      <c r="A5" s="8">
        <v>9</v>
      </c>
      <c r="B5" s="8"/>
      <c r="C5" s="8"/>
      <c r="D5" s="8"/>
      <c r="E5" s="8"/>
      <c r="F5" s="15"/>
      <c r="G5" s="8"/>
      <c r="H5" s="8"/>
      <c r="I5" s="8"/>
      <c r="J5" s="8"/>
      <c r="K5" s="15"/>
      <c r="L5" s="8"/>
      <c r="M5" s="8"/>
      <c r="N5" s="8"/>
      <c r="O5" s="8"/>
    </row>
    <row r="6" spans="1:15" x14ac:dyDescent="0.25">
      <c r="A6" s="43">
        <v>11</v>
      </c>
      <c r="B6" s="8">
        <v>3</v>
      </c>
      <c r="C6" s="8">
        <v>3</v>
      </c>
      <c r="D6" s="8"/>
      <c r="E6" s="8"/>
      <c r="F6" s="15"/>
      <c r="G6" s="8"/>
      <c r="H6" s="8"/>
      <c r="I6" s="8"/>
      <c r="J6" s="8"/>
      <c r="K6" s="15"/>
      <c r="L6" s="8"/>
      <c r="M6" s="8"/>
      <c r="N6" s="8"/>
      <c r="O6" s="8"/>
    </row>
    <row r="7" spans="1:15" x14ac:dyDescent="0.25">
      <c r="A7" s="43">
        <v>12</v>
      </c>
      <c r="B7" s="8">
        <v>3</v>
      </c>
      <c r="C7" s="8">
        <v>3</v>
      </c>
      <c r="D7" s="8"/>
      <c r="E7" s="8"/>
      <c r="F7" s="15"/>
      <c r="G7" s="8"/>
      <c r="H7" s="8"/>
      <c r="I7" s="8"/>
      <c r="J7" s="8"/>
      <c r="K7" s="15"/>
      <c r="L7" s="8"/>
      <c r="M7" s="8"/>
      <c r="N7" s="8"/>
      <c r="O7" s="8"/>
    </row>
    <row r="8" spans="1:15" x14ac:dyDescent="0.25">
      <c r="A8" s="43">
        <v>13</v>
      </c>
      <c r="B8" s="8">
        <v>3</v>
      </c>
      <c r="C8" s="8"/>
      <c r="D8" s="8"/>
      <c r="E8" s="8"/>
      <c r="F8" s="15"/>
      <c r="G8" s="8"/>
      <c r="H8" s="8"/>
      <c r="I8" s="8"/>
      <c r="J8" s="8">
        <v>3</v>
      </c>
      <c r="K8" s="15"/>
      <c r="L8" s="8"/>
      <c r="M8" s="8"/>
      <c r="N8" s="8"/>
      <c r="O8" s="8"/>
    </row>
    <row r="9" spans="1:15" x14ac:dyDescent="0.25">
      <c r="A9" s="43">
        <v>14</v>
      </c>
      <c r="B9" s="8">
        <v>3</v>
      </c>
      <c r="C9" s="8"/>
      <c r="D9" s="8"/>
      <c r="E9" s="8"/>
      <c r="F9" s="15"/>
      <c r="G9" s="8"/>
      <c r="H9" s="8"/>
      <c r="I9" s="8"/>
      <c r="J9" s="8"/>
      <c r="K9" s="15"/>
      <c r="L9" s="8"/>
      <c r="M9" s="8"/>
      <c r="N9" s="8"/>
      <c r="O9" s="8"/>
    </row>
    <row r="10" spans="1:15" x14ac:dyDescent="0.25">
      <c r="A10" s="8">
        <v>15</v>
      </c>
      <c r="B10" s="8"/>
      <c r="C10" s="8"/>
      <c r="D10" s="8"/>
      <c r="E10" s="8">
        <v>3</v>
      </c>
      <c r="F10" s="15">
        <v>3</v>
      </c>
      <c r="G10" s="8"/>
      <c r="H10" s="8"/>
      <c r="I10" s="8"/>
      <c r="J10" s="8"/>
      <c r="K10" s="15">
        <v>2</v>
      </c>
      <c r="L10" s="8"/>
      <c r="M10" s="8"/>
      <c r="N10" s="8"/>
      <c r="O10" s="8" t="s">
        <v>257</v>
      </c>
    </row>
    <row r="11" spans="1:15" x14ac:dyDescent="0.25">
      <c r="A11" s="8">
        <v>16</v>
      </c>
      <c r="B11" s="8"/>
      <c r="C11" s="8">
        <v>3</v>
      </c>
      <c r="D11" s="8"/>
      <c r="E11" s="8">
        <v>2</v>
      </c>
      <c r="F11" s="15">
        <v>3</v>
      </c>
      <c r="G11" s="8"/>
      <c r="H11" s="8"/>
      <c r="I11" s="8">
        <v>3</v>
      </c>
      <c r="J11" s="8"/>
      <c r="K11" s="15">
        <v>3</v>
      </c>
      <c r="L11" s="8"/>
      <c r="M11" s="8"/>
      <c r="N11" s="8"/>
      <c r="O11" s="8" t="s">
        <v>258</v>
      </c>
    </row>
    <row r="12" spans="1:15" x14ac:dyDescent="0.25">
      <c r="A12" s="8">
        <v>17</v>
      </c>
      <c r="B12" s="8"/>
      <c r="C12" s="8"/>
      <c r="D12" s="8"/>
      <c r="E12" s="8">
        <v>2</v>
      </c>
      <c r="F12" s="15">
        <v>1</v>
      </c>
      <c r="G12" s="8"/>
      <c r="H12" s="8">
        <v>2</v>
      </c>
      <c r="I12" s="8"/>
      <c r="J12" s="8"/>
      <c r="K12" s="15">
        <v>1</v>
      </c>
      <c r="L12" s="8"/>
      <c r="M12" s="8"/>
      <c r="N12" s="8"/>
      <c r="O12" s="8"/>
    </row>
    <row r="13" spans="1:15" s="6" customFormat="1" x14ac:dyDescent="0.25">
      <c r="A13" s="15">
        <v>18</v>
      </c>
      <c r="B13" s="15"/>
      <c r="C13" s="15"/>
      <c r="D13" s="15"/>
      <c r="E13" s="15"/>
      <c r="F13" s="15">
        <v>1</v>
      </c>
      <c r="G13" s="15">
        <v>1</v>
      </c>
      <c r="H13" s="15"/>
      <c r="I13" s="15"/>
      <c r="J13" s="15"/>
      <c r="K13" s="15">
        <v>1</v>
      </c>
      <c r="L13" s="15"/>
      <c r="M13" s="15">
        <v>3</v>
      </c>
      <c r="N13" s="15">
        <v>3</v>
      </c>
      <c r="O13" s="8" t="s">
        <v>258</v>
      </c>
    </row>
    <row r="14" spans="1:15" x14ac:dyDescent="0.25">
      <c r="A14" s="8">
        <v>19</v>
      </c>
      <c r="B14" s="8"/>
      <c r="C14" s="8"/>
      <c r="D14" s="8"/>
      <c r="E14" s="8">
        <v>1</v>
      </c>
      <c r="F14" s="15">
        <v>2</v>
      </c>
      <c r="G14" s="8"/>
      <c r="H14" s="8"/>
      <c r="I14" s="8"/>
      <c r="J14" s="8"/>
      <c r="K14" s="15">
        <v>2</v>
      </c>
      <c r="L14" s="8"/>
      <c r="M14" s="8"/>
      <c r="N14" s="8"/>
      <c r="O14" s="8" t="s">
        <v>257</v>
      </c>
    </row>
    <row r="15" spans="1:15" x14ac:dyDescent="0.25">
      <c r="A15" s="8">
        <v>20</v>
      </c>
      <c r="B15" s="8"/>
      <c r="C15" s="8"/>
      <c r="D15" s="8"/>
      <c r="E15" s="8">
        <v>2</v>
      </c>
      <c r="F15" s="15">
        <v>3</v>
      </c>
      <c r="G15" s="8">
        <v>2</v>
      </c>
      <c r="H15" s="8"/>
      <c r="I15" s="8"/>
      <c r="J15" s="8"/>
      <c r="K15" s="15">
        <v>3</v>
      </c>
      <c r="L15" s="8"/>
      <c r="M15" s="8"/>
      <c r="N15" s="8"/>
      <c r="O15" s="8" t="s">
        <v>257</v>
      </c>
    </row>
    <row r="16" spans="1:15" x14ac:dyDescent="0.25">
      <c r="A16" s="8">
        <v>21</v>
      </c>
      <c r="B16" s="8"/>
      <c r="C16" s="8"/>
      <c r="D16" s="8"/>
      <c r="E16" s="8"/>
      <c r="F16" s="15">
        <v>2</v>
      </c>
      <c r="G16" s="8"/>
      <c r="H16" s="8"/>
      <c r="I16" s="8"/>
      <c r="J16" s="8"/>
      <c r="K16" s="15">
        <v>2</v>
      </c>
      <c r="L16" s="8"/>
      <c r="M16" s="8"/>
      <c r="N16" s="8"/>
      <c r="O16" s="8" t="s">
        <v>257</v>
      </c>
    </row>
    <row r="17" spans="1:15" x14ac:dyDescent="0.25">
      <c r="A17" s="8">
        <v>22</v>
      </c>
      <c r="B17" s="8"/>
      <c r="C17" s="8"/>
      <c r="D17" s="8"/>
      <c r="E17" s="8">
        <v>1</v>
      </c>
      <c r="F17" s="15"/>
      <c r="G17" s="8"/>
      <c r="H17" s="8"/>
      <c r="I17" s="8"/>
      <c r="J17" s="8"/>
      <c r="K17" s="15"/>
      <c r="L17" s="8"/>
      <c r="M17" s="8"/>
      <c r="N17" s="8"/>
      <c r="O17" s="8"/>
    </row>
    <row r="18" spans="1:15" x14ac:dyDescent="0.25">
      <c r="A18" s="8">
        <v>23</v>
      </c>
      <c r="B18" s="8"/>
      <c r="C18" s="8"/>
      <c r="D18" s="8"/>
      <c r="E18" s="8"/>
      <c r="F18" s="15"/>
      <c r="G18" s="8"/>
      <c r="H18" s="8"/>
      <c r="I18" s="8"/>
      <c r="J18" s="8"/>
      <c r="K18" s="15"/>
      <c r="L18" s="8"/>
      <c r="M18" s="8"/>
      <c r="N18" s="8"/>
      <c r="O18" s="8"/>
    </row>
    <row r="19" spans="1:15" x14ac:dyDescent="0.25">
      <c r="A19" s="8">
        <v>24</v>
      </c>
      <c r="B19" s="8"/>
      <c r="C19" s="8"/>
      <c r="D19" s="8"/>
      <c r="E19" s="8">
        <v>2</v>
      </c>
      <c r="F19" s="15">
        <v>1</v>
      </c>
      <c r="G19" s="8">
        <v>1</v>
      </c>
      <c r="H19" s="8"/>
      <c r="I19" s="8"/>
      <c r="J19" s="8"/>
      <c r="K19" s="15">
        <v>1</v>
      </c>
      <c r="L19" s="8"/>
      <c r="M19" s="8"/>
      <c r="N19" s="8"/>
      <c r="O19" s="8" t="s">
        <v>257</v>
      </c>
    </row>
    <row r="20" spans="1:15" x14ac:dyDescent="0.25">
      <c r="A20" s="8">
        <v>25</v>
      </c>
      <c r="B20" s="8"/>
      <c r="C20" s="8"/>
      <c r="D20" s="8"/>
      <c r="E20" s="8"/>
      <c r="F20" s="15"/>
      <c r="G20" s="8"/>
      <c r="H20" s="8"/>
      <c r="I20" s="8"/>
      <c r="J20" s="8"/>
      <c r="K20" s="15"/>
      <c r="L20" s="8"/>
      <c r="M20" s="8"/>
      <c r="N20" s="8"/>
      <c r="O20" s="8"/>
    </row>
    <row r="21" spans="1:15" x14ac:dyDescent="0.25">
      <c r="A21" s="8">
        <v>26</v>
      </c>
      <c r="B21" s="8"/>
      <c r="C21" s="8"/>
      <c r="D21" s="8"/>
      <c r="E21" s="8"/>
      <c r="F21" s="15">
        <v>1</v>
      </c>
      <c r="G21" s="8"/>
      <c r="H21" s="8"/>
      <c r="I21" s="8"/>
      <c r="J21" s="8"/>
      <c r="K21" s="15">
        <v>1</v>
      </c>
      <c r="L21" s="8"/>
      <c r="M21" s="8"/>
      <c r="N21" s="8"/>
      <c r="O21" s="8" t="s">
        <v>257</v>
      </c>
    </row>
    <row r="22" spans="1:15" x14ac:dyDescent="0.25">
      <c r="A22" s="8">
        <v>27</v>
      </c>
      <c r="B22" s="8"/>
      <c r="C22" s="8"/>
      <c r="D22" s="8"/>
      <c r="E22" s="8"/>
      <c r="F22" s="15">
        <v>1</v>
      </c>
      <c r="G22" s="8"/>
      <c r="H22" s="8"/>
      <c r="I22" s="8"/>
      <c r="J22" s="8"/>
      <c r="K22" s="15">
        <v>1</v>
      </c>
      <c r="L22" s="8"/>
      <c r="M22" s="8"/>
      <c r="N22" s="8"/>
      <c r="O22" s="8" t="s">
        <v>257</v>
      </c>
    </row>
    <row r="23" spans="1:15" x14ac:dyDescent="0.25">
      <c r="A23" s="8">
        <v>28</v>
      </c>
      <c r="B23" s="8"/>
      <c r="C23" s="8"/>
      <c r="D23" s="8"/>
      <c r="E23" s="8">
        <v>1</v>
      </c>
      <c r="F23" s="15"/>
      <c r="G23" s="8"/>
      <c r="H23" s="8"/>
      <c r="I23" s="8"/>
      <c r="J23" s="8"/>
      <c r="K23" s="15"/>
      <c r="L23" s="8"/>
      <c r="M23" s="8"/>
      <c r="N23" s="8"/>
      <c r="O23" s="8"/>
    </row>
    <row r="24" spans="1:15" x14ac:dyDescent="0.25">
      <c r="A24" s="8">
        <v>29</v>
      </c>
      <c r="B24" s="8"/>
      <c r="C24" s="8"/>
      <c r="D24" s="8"/>
      <c r="E24" s="8"/>
      <c r="F24" s="15"/>
      <c r="G24" s="8"/>
      <c r="H24" s="8"/>
      <c r="I24" s="8"/>
      <c r="J24" s="8"/>
      <c r="K24" s="15"/>
      <c r="L24" s="8"/>
      <c r="M24" s="8"/>
      <c r="N24" s="8"/>
      <c r="O24" s="8"/>
    </row>
    <row r="25" spans="1:15" x14ac:dyDescent="0.25">
      <c r="A25" s="8">
        <v>30</v>
      </c>
      <c r="B25" s="8"/>
      <c r="C25" s="8"/>
      <c r="D25" s="8"/>
      <c r="E25" s="8"/>
      <c r="F25" s="15">
        <v>3</v>
      </c>
      <c r="G25" s="8"/>
      <c r="H25" s="8"/>
      <c r="I25" s="8"/>
      <c r="J25" s="8"/>
      <c r="K25" s="15">
        <v>3</v>
      </c>
      <c r="L25" s="8"/>
      <c r="M25" s="8"/>
      <c r="N25" s="8"/>
      <c r="O25" s="8" t="s">
        <v>257</v>
      </c>
    </row>
    <row r="26" spans="1:15" x14ac:dyDescent="0.25">
      <c r="A26" s="8">
        <v>31</v>
      </c>
      <c r="B26" s="8"/>
      <c r="C26" s="8"/>
      <c r="D26" s="8"/>
      <c r="E26" s="8"/>
      <c r="F26" s="15">
        <v>1</v>
      </c>
      <c r="G26" s="8">
        <v>1</v>
      </c>
      <c r="H26" s="8"/>
      <c r="I26" s="8"/>
      <c r="J26" s="8"/>
      <c r="K26" s="15">
        <v>1</v>
      </c>
      <c r="L26" s="8"/>
      <c r="M26" s="8"/>
      <c r="N26" s="8"/>
      <c r="O26" s="8" t="s">
        <v>257</v>
      </c>
    </row>
    <row r="27" spans="1:15" x14ac:dyDescent="0.25">
      <c r="A27" s="8">
        <v>32</v>
      </c>
      <c r="B27" s="8"/>
      <c r="C27" s="8"/>
      <c r="D27" s="8"/>
      <c r="E27" s="8"/>
      <c r="F27" s="15"/>
      <c r="G27" s="8"/>
      <c r="H27" s="8"/>
      <c r="I27" s="8"/>
      <c r="J27" s="8"/>
      <c r="K27" s="15"/>
      <c r="L27" s="8"/>
      <c r="M27" s="8"/>
      <c r="N27" s="8"/>
      <c r="O27" s="8"/>
    </row>
    <row r="28" spans="1:15" x14ac:dyDescent="0.25">
      <c r="A28" s="8">
        <v>33</v>
      </c>
      <c r="B28" s="8"/>
      <c r="C28" s="8"/>
      <c r="D28" s="8"/>
      <c r="E28" s="8"/>
      <c r="F28" s="15">
        <v>3</v>
      </c>
      <c r="G28" s="8">
        <v>1</v>
      </c>
      <c r="H28" s="8"/>
      <c r="I28" s="8"/>
      <c r="J28" s="8"/>
      <c r="K28" s="15">
        <v>3</v>
      </c>
      <c r="L28" s="8"/>
      <c r="M28" s="8"/>
      <c r="N28" s="8"/>
      <c r="O28" s="8" t="s">
        <v>257</v>
      </c>
    </row>
    <row r="29" spans="1:15" x14ac:dyDescent="0.25">
      <c r="A29" s="8">
        <v>34</v>
      </c>
      <c r="B29" s="8"/>
      <c r="C29" s="8"/>
      <c r="D29" s="8"/>
      <c r="E29" s="8"/>
      <c r="F29" s="15"/>
      <c r="G29" s="8"/>
      <c r="H29" s="8"/>
      <c r="I29" s="8"/>
      <c r="J29" s="8"/>
      <c r="K29" s="15"/>
      <c r="L29" s="8"/>
      <c r="M29" s="8"/>
      <c r="N29" s="8"/>
      <c r="O29" s="8"/>
    </row>
    <row r="30" spans="1:15" x14ac:dyDescent="0.25">
      <c r="A30" s="8">
        <v>35</v>
      </c>
      <c r="B30" s="8"/>
      <c r="C30" s="8"/>
      <c r="D30" s="8"/>
      <c r="E30" s="8"/>
      <c r="F30" s="15">
        <v>3</v>
      </c>
      <c r="G30" s="8"/>
      <c r="H30" s="8">
        <v>2</v>
      </c>
      <c r="I30" s="8"/>
      <c r="J30" s="8"/>
      <c r="K30" s="15">
        <v>3</v>
      </c>
      <c r="L30" s="8"/>
      <c r="M30" s="8"/>
      <c r="N30" s="8"/>
      <c r="O30" s="8" t="s">
        <v>257</v>
      </c>
    </row>
    <row r="31" spans="1:15" x14ac:dyDescent="0.25">
      <c r="A31" s="8">
        <v>36</v>
      </c>
      <c r="B31" s="8"/>
      <c r="C31" s="8"/>
      <c r="D31" s="8"/>
      <c r="E31" s="8">
        <v>2</v>
      </c>
      <c r="F31" s="15">
        <v>1</v>
      </c>
      <c r="G31" s="8"/>
      <c r="H31" s="8">
        <v>3</v>
      </c>
      <c r="I31" s="8"/>
      <c r="J31" s="8"/>
      <c r="K31" s="15">
        <v>1</v>
      </c>
      <c r="L31" s="8"/>
      <c r="M31" s="8"/>
      <c r="N31" s="8"/>
      <c r="O31" s="8" t="s">
        <v>206</v>
      </c>
    </row>
    <row r="32" spans="1:15" x14ac:dyDescent="0.25">
      <c r="A32" s="8">
        <v>38</v>
      </c>
      <c r="B32" s="8"/>
      <c r="C32" s="8"/>
      <c r="D32" s="8"/>
      <c r="E32" s="8">
        <v>1</v>
      </c>
      <c r="F32" s="15"/>
      <c r="G32" s="8">
        <v>2</v>
      </c>
      <c r="H32" s="8">
        <v>2</v>
      </c>
      <c r="I32" s="8"/>
      <c r="J32" s="8"/>
      <c r="K32" s="15"/>
      <c r="L32" s="8"/>
      <c r="M32" s="8"/>
      <c r="N32" s="8"/>
      <c r="O32" s="8"/>
    </row>
    <row r="33" spans="1:15" x14ac:dyDescent="0.25">
      <c r="A33" s="8">
        <v>39</v>
      </c>
      <c r="B33" s="8"/>
      <c r="C33" s="8"/>
      <c r="D33" s="8"/>
      <c r="E33" s="8"/>
      <c r="F33" s="15"/>
      <c r="G33" s="8">
        <v>1</v>
      </c>
      <c r="H33" s="8">
        <v>1</v>
      </c>
      <c r="I33" s="8"/>
      <c r="J33" s="8"/>
      <c r="K33" s="15"/>
      <c r="L33" s="8"/>
      <c r="M33" s="8"/>
      <c r="N33" s="8"/>
      <c r="O33" s="8"/>
    </row>
    <row r="34" spans="1:15" x14ac:dyDescent="0.25">
      <c r="A34" s="8">
        <v>40</v>
      </c>
      <c r="B34" s="8"/>
      <c r="C34" s="8">
        <v>1</v>
      </c>
      <c r="D34" s="8"/>
      <c r="E34" s="8">
        <v>2</v>
      </c>
      <c r="F34" s="15">
        <v>3</v>
      </c>
      <c r="G34" s="8"/>
      <c r="H34" s="8"/>
      <c r="I34" s="8"/>
      <c r="J34" s="8"/>
      <c r="K34" s="15">
        <v>3</v>
      </c>
      <c r="L34" s="8"/>
      <c r="M34" s="8"/>
      <c r="N34" s="8"/>
      <c r="O34" s="8" t="s">
        <v>257</v>
      </c>
    </row>
    <row r="35" spans="1:15" x14ac:dyDescent="0.25">
      <c r="A35" s="8">
        <v>41</v>
      </c>
      <c r="B35" s="8"/>
      <c r="C35" s="8"/>
      <c r="D35" s="8"/>
      <c r="E35" s="8"/>
      <c r="F35" s="15"/>
      <c r="G35" s="8"/>
      <c r="H35" s="8"/>
      <c r="I35" s="8"/>
      <c r="J35" s="8"/>
      <c r="K35" s="15"/>
      <c r="L35" s="8"/>
      <c r="M35" s="8"/>
      <c r="N35" s="8"/>
      <c r="O35" s="8"/>
    </row>
    <row r="36" spans="1:15" x14ac:dyDescent="0.25">
      <c r="A36" s="8">
        <v>42</v>
      </c>
      <c r="B36" s="8"/>
      <c r="C36" s="8"/>
      <c r="D36" s="8"/>
      <c r="E36" s="8">
        <v>2</v>
      </c>
      <c r="F36" s="15"/>
      <c r="G36" s="8">
        <v>1</v>
      </c>
      <c r="H36" s="8">
        <v>2</v>
      </c>
      <c r="I36" s="8"/>
      <c r="J36" s="8"/>
      <c r="K36" s="15"/>
      <c r="L36" s="8"/>
      <c r="M36" s="8"/>
      <c r="N36" s="8"/>
      <c r="O36" s="8"/>
    </row>
    <row r="37" spans="1:15" x14ac:dyDescent="0.25">
      <c r="A37" s="8">
        <v>43</v>
      </c>
      <c r="B37" s="8"/>
      <c r="C37" s="8"/>
      <c r="D37" s="8"/>
      <c r="E37" s="8"/>
      <c r="F37" s="15">
        <v>3</v>
      </c>
      <c r="G37" s="8">
        <v>2</v>
      </c>
      <c r="H37" s="8"/>
      <c r="I37" s="8"/>
      <c r="J37" s="8"/>
      <c r="K37" s="15">
        <v>3</v>
      </c>
      <c r="L37" s="8">
        <v>2</v>
      </c>
      <c r="M37" s="8"/>
      <c r="N37" s="8"/>
      <c r="O37" s="8" t="s">
        <v>257</v>
      </c>
    </row>
    <row r="38" spans="1:15" x14ac:dyDescent="0.25">
      <c r="A38" s="8">
        <v>44</v>
      </c>
      <c r="B38" s="8"/>
      <c r="C38" s="8"/>
      <c r="D38" s="8"/>
      <c r="E38" s="8"/>
      <c r="F38" s="15">
        <v>1</v>
      </c>
      <c r="G38" s="8">
        <v>1</v>
      </c>
      <c r="H38" s="8">
        <v>1</v>
      </c>
      <c r="I38" s="8"/>
      <c r="J38" s="8"/>
      <c r="K38" s="15">
        <v>1</v>
      </c>
      <c r="L38" s="8"/>
      <c r="M38" s="8"/>
      <c r="N38" s="8"/>
      <c r="O38" s="8" t="s">
        <v>257</v>
      </c>
    </row>
    <row r="39" spans="1:15" x14ac:dyDescent="0.25">
      <c r="A39" s="8">
        <v>45</v>
      </c>
      <c r="B39" s="8"/>
      <c r="C39" s="8"/>
      <c r="D39" s="8"/>
      <c r="E39" s="8"/>
      <c r="F39" s="15">
        <v>1</v>
      </c>
      <c r="G39" s="8"/>
      <c r="H39" s="8"/>
      <c r="I39" s="8"/>
      <c r="J39" s="8"/>
      <c r="K39" s="15">
        <v>1</v>
      </c>
      <c r="L39" s="8"/>
      <c r="M39" s="8"/>
      <c r="N39" s="8"/>
      <c r="O39" s="8" t="s">
        <v>257</v>
      </c>
    </row>
    <row r="40" spans="1:15" x14ac:dyDescent="0.25">
      <c r="A40" s="8">
        <v>46</v>
      </c>
      <c r="B40" s="8"/>
      <c r="C40" s="8"/>
      <c r="D40" s="8">
        <v>2</v>
      </c>
      <c r="E40" s="8"/>
      <c r="F40" s="15">
        <v>2</v>
      </c>
      <c r="G40" s="8"/>
      <c r="H40" s="8"/>
      <c r="I40" s="8"/>
      <c r="J40" s="8"/>
      <c r="K40" s="15">
        <v>2</v>
      </c>
      <c r="L40" s="8"/>
      <c r="M40" s="8"/>
      <c r="N40" s="8"/>
      <c r="O40" s="8"/>
    </row>
    <row r="41" spans="1:15" x14ac:dyDescent="0.25">
      <c r="A41" s="8">
        <v>47</v>
      </c>
      <c r="B41" s="8"/>
      <c r="C41" s="8"/>
      <c r="D41" s="8"/>
      <c r="E41" s="8"/>
      <c r="F41" s="15"/>
      <c r="G41" s="8"/>
      <c r="H41" s="8"/>
      <c r="I41" s="8"/>
      <c r="J41" s="8"/>
      <c r="K41" s="15"/>
      <c r="L41" s="8"/>
      <c r="M41" s="8"/>
      <c r="N41" s="8"/>
      <c r="O41" s="8"/>
    </row>
    <row r="42" spans="1:15" x14ac:dyDescent="0.25">
      <c r="A42" s="8">
        <v>48</v>
      </c>
      <c r="B42" s="8"/>
      <c r="C42" s="8"/>
      <c r="D42" s="8"/>
      <c r="E42" s="8">
        <v>2</v>
      </c>
      <c r="F42" s="15">
        <v>1</v>
      </c>
      <c r="G42" s="8"/>
      <c r="H42" s="8">
        <v>2</v>
      </c>
      <c r="I42" s="8"/>
      <c r="J42" s="8"/>
      <c r="K42" s="15">
        <v>1</v>
      </c>
      <c r="L42" s="8"/>
      <c r="M42" s="8"/>
      <c r="N42" s="8"/>
      <c r="O42" s="8" t="s">
        <v>257</v>
      </c>
    </row>
    <row r="43" spans="1:15" x14ac:dyDescent="0.25">
      <c r="A43" s="8">
        <v>49</v>
      </c>
      <c r="B43" s="8"/>
      <c r="C43" s="8"/>
      <c r="D43" s="8"/>
      <c r="E43" s="8">
        <v>3</v>
      </c>
      <c r="F43" s="15">
        <v>3</v>
      </c>
      <c r="G43" s="8">
        <v>3</v>
      </c>
      <c r="H43" s="8">
        <v>2</v>
      </c>
      <c r="I43" s="8"/>
      <c r="J43" s="8"/>
      <c r="K43" s="15">
        <v>3</v>
      </c>
      <c r="L43" s="8"/>
      <c r="M43" s="8"/>
      <c r="N43" s="8"/>
      <c r="O43" s="8" t="s">
        <v>257</v>
      </c>
    </row>
    <row r="44" spans="1:15" x14ac:dyDescent="0.25">
      <c r="A44" s="8">
        <v>50</v>
      </c>
      <c r="B44" s="8"/>
      <c r="C44" s="8"/>
      <c r="D44" s="8"/>
      <c r="E44" s="8"/>
      <c r="F44" s="15">
        <v>3</v>
      </c>
      <c r="G44" s="8">
        <v>2</v>
      </c>
      <c r="H44" s="8"/>
      <c r="I44" s="8"/>
      <c r="J44" s="8"/>
      <c r="K44" s="15">
        <v>3</v>
      </c>
      <c r="L44" s="8"/>
      <c r="M44" s="8"/>
      <c r="N44" s="8"/>
      <c r="O44" s="8" t="s">
        <v>257</v>
      </c>
    </row>
    <row r="45" spans="1:15" ht="30" x14ac:dyDescent="0.25">
      <c r="A45" s="8" t="s">
        <v>57</v>
      </c>
      <c r="B45" s="8">
        <f>B47+B49+B51</f>
        <v>5</v>
      </c>
      <c r="C45" s="8">
        <f t="shared" ref="C45:N45" si="0">C47+C49+C51</f>
        <v>3</v>
      </c>
      <c r="D45" s="8">
        <f t="shared" si="0"/>
        <v>2</v>
      </c>
      <c r="E45" s="8">
        <f t="shared" si="0"/>
        <v>14</v>
      </c>
      <c r="F45" s="8">
        <f t="shared" si="0"/>
        <v>25</v>
      </c>
      <c r="G45" s="8">
        <f t="shared" si="0"/>
        <v>12</v>
      </c>
      <c r="H45" s="8">
        <f t="shared" si="0"/>
        <v>9</v>
      </c>
      <c r="I45" s="8">
        <f t="shared" si="0"/>
        <v>1</v>
      </c>
      <c r="J45" s="8">
        <f t="shared" si="0"/>
        <v>1</v>
      </c>
      <c r="K45" s="8">
        <f t="shared" si="0"/>
        <v>25</v>
      </c>
      <c r="L45" s="8">
        <f t="shared" si="0"/>
        <v>1</v>
      </c>
      <c r="M45" s="8">
        <f t="shared" si="0"/>
        <v>1</v>
      </c>
      <c r="N45" s="8">
        <f t="shared" si="0"/>
        <v>1</v>
      </c>
      <c r="O45" s="8"/>
    </row>
    <row r="46" spans="1:15" ht="30" x14ac:dyDescent="0.25">
      <c r="A46" s="8" t="s">
        <v>58</v>
      </c>
      <c r="B46" s="21">
        <f>B45*100/43</f>
        <v>11.627906976744185</v>
      </c>
      <c r="C46" s="21">
        <f>C45*100/38</f>
        <v>7.8947368421052628</v>
      </c>
      <c r="D46" s="21">
        <f t="shared" ref="D46:N46" si="1">D45*100/38</f>
        <v>5.2631578947368425</v>
      </c>
      <c r="E46" s="21">
        <f t="shared" si="1"/>
        <v>36.842105263157897</v>
      </c>
      <c r="F46" s="21">
        <f t="shared" si="1"/>
        <v>65.78947368421052</v>
      </c>
      <c r="G46" s="21">
        <f t="shared" si="1"/>
        <v>31.578947368421051</v>
      </c>
      <c r="H46" s="21">
        <f t="shared" si="1"/>
        <v>23.684210526315791</v>
      </c>
      <c r="I46" s="21">
        <f t="shared" si="1"/>
        <v>2.6315789473684212</v>
      </c>
      <c r="J46" s="21">
        <f t="shared" si="1"/>
        <v>2.6315789473684212</v>
      </c>
      <c r="K46" s="21">
        <f t="shared" si="1"/>
        <v>65.78947368421052</v>
      </c>
      <c r="L46" s="21">
        <f t="shared" si="1"/>
        <v>2.6315789473684212</v>
      </c>
      <c r="M46" s="21">
        <f t="shared" si="1"/>
        <v>2.6315789473684212</v>
      </c>
      <c r="N46" s="21">
        <f t="shared" si="1"/>
        <v>2.6315789473684212</v>
      </c>
      <c r="O46" s="8"/>
    </row>
    <row r="47" spans="1:15" ht="30" x14ac:dyDescent="0.25">
      <c r="A47" s="8" t="s">
        <v>59</v>
      </c>
      <c r="B47" s="8">
        <v>0</v>
      </c>
      <c r="C47" s="8">
        <v>1</v>
      </c>
      <c r="D47" s="8">
        <v>0</v>
      </c>
      <c r="E47" s="8">
        <v>4</v>
      </c>
      <c r="F47" s="15">
        <v>10</v>
      </c>
      <c r="G47" s="8">
        <v>7</v>
      </c>
      <c r="H47" s="8">
        <v>2</v>
      </c>
      <c r="I47" s="8">
        <v>0</v>
      </c>
      <c r="J47" s="8">
        <v>0</v>
      </c>
      <c r="K47" s="15">
        <v>10</v>
      </c>
      <c r="L47" s="8">
        <v>0</v>
      </c>
      <c r="M47" s="8">
        <v>0</v>
      </c>
      <c r="N47" s="8">
        <v>0</v>
      </c>
      <c r="O47" s="8"/>
    </row>
    <row r="48" spans="1:15" ht="30" x14ac:dyDescent="0.25">
      <c r="A48" s="8" t="s">
        <v>60</v>
      </c>
      <c r="B48" s="21">
        <f>B47*100/43</f>
        <v>0</v>
      </c>
      <c r="C48" s="21">
        <f>C47*100/38</f>
        <v>2.6315789473684212</v>
      </c>
      <c r="D48" s="21">
        <f t="shared" ref="D48:N48" si="2">D47*100/38</f>
        <v>0</v>
      </c>
      <c r="E48" s="21">
        <f t="shared" si="2"/>
        <v>10.526315789473685</v>
      </c>
      <c r="F48" s="21">
        <f t="shared" si="2"/>
        <v>26.315789473684209</v>
      </c>
      <c r="G48" s="21">
        <f t="shared" si="2"/>
        <v>18.421052631578949</v>
      </c>
      <c r="H48" s="21">
        <f t="shared" si="2"/>
        <v>5.2631578947368425</v>
      </c>
      <c r="I48" s="21">
        <f t="shared" si="2"/>
        <v>0</v>
      </c>
      <c r="J48" s="21">
        <f t="shared" si="2"/>
        <v>0</v>
      </c>
      <c r="K48" s="21">
        <f t="shared" si="2"/>
        <v>26.315789473684209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8"/>
    </row>
    <row r="49" spans="1:17" ht="30" x14ac:dyDescent="0.25">
      <c r="A49" s="8" t="s">
        <v>61</v>
      </c>
      <c r="B49" s="8">
        <v>0</v>
      </c>
      <c r="C49" s="8">
        <v>0</v>
      </c>
      <c r="D49" s="8">
        <v>2</v>
      </c>
      <c r="E49" s="8">
        <v>8</v>
      </c>
      <c r="F49" s="15">
        <v>3</v>
      </c>
      <c r="G49" s="8">
        <v>4</v>
      </c>
      <c r="H49" s="8">
        <v>6</v>
      </c>
      <c r="I49" s="8">
        <v>0</v>
      </c>
      <c r="J49" s="8">
        <v>0</v>
      </c>
      <c r="K49" s="15">
        <v>4</v>
      </c>
      <c r="L49" s="8">
        <v>1</v>
      </c>
      <c r="M49" s="8">
        <v>0</v>
      </c>
      <c r="N49" s="8">
        <v>0</v>
      </c>
      <c r="O49" s="8"/>
    </row>
    <row r="50" spans="1:17" ht="30" x14ac:dyDescent="0.25">
      <c r="A50" s="8" t="s">
        <v>62</v>
      </c>
      <c r="B50" s="21">
        <f>B49*100/43</f>
        <v>0</v>
      </c>
      <c r="C50" s="21">
        <f>C49*100/38</f>
        <v>0</v>
      </c>
      <c r="D50" s="21">
        <f t="shared" ref="D50:N50" si="3">D49*100/38</f>
        <v>5.2631578947368425</v>
      </c>
      <c r="E50" s="21">
        <f t="shared" si="3"/>
        <v>21.05263157894737</v>
      </c>
      <c r="F50" s="21">
        <f t="shared" si="3"/>
        <v>7.8947368421052628</v>
      </c>
      <c r="G50" s="21">
        <f t="shared" si="3"/>
        <v>10.526315789473685</v>
      </c>
      <c r="H50" s="21">
        <f t="shared" si="3"/>
        <v>15.789473684210526</v>
      </c>
      <c r="I50" s="21">
        <f t="shared" si="3"/>
        <v>0</v>
      </c>
      <c r="J50" s="21">
        <f t="shared" si="3"/>
        <v>0</v>
      </c>
      <c r="K50" s="21">
        <f t="shared" si="3"/>
        <v>10.526315789473685</v>
      </c>
      <c r="L50" s="21">
        <f t="shared" si="3"/>
        <v>2.6315789473684212</v>
      </c>
      <c r="M50" s="21">
        <f t="shared" si="3"/>
        <v>0</v>
      </c>
      <c r="N50" s="21">
        <f t="shared" si="3"/>
        <v>0</v>
      </c>
      <c r="O50" s="8"/>
    </row>
    <row r="51" spans="1:17" ht="30" x14ac:dyDescent="0.25">
      <c r="A51" s="8" t="s">
        <v>63</v>
      </c>
      <c r="B51" s="8">
        <v>5</v>
      </c>
      <c r="C51" s="8">
        <v>2</v>
      </c>
      <c r="D51" s="8">
        <v>0</v>
      </c>
      <c r="E51" s="8">
        <v>2</v>
      </c>
      <c r="F51" s="15">
        <v>12</v>
      </c>
      <c r="G51" s="8">
        <v>1</v>
      </c>
      <c r="H51" s="8">
        <v>1</v>
      </c>
      <c r="I51" s="8">
        <v>1</v>
      </c>
      <c r="J51" s="8">
        <v>1</v>
      </c>
      <c r="K51" s="15">
        <v>11</v>
      </c>
      <c r="L51" s="8">
        <v>0</v>
      </c>
      <c r="M51" s="8">
        <v>1</v>
      </c>
      <c r="N51" s="8">
        <v>1</v>
      </c>
      <c r="O51" s="8"/>
    </row>
    <row r="52" spans="1:17" ht="30" x14ac:dyDescent="0.25">
      <c r="A52" s="8" t="s">
        <v>64</v>
      </c>
      <c r="B52" s="21">
        <f>B51*100/43</f>
        <v>11.627906976744185</v>
      </c>
      <c r="C52" s="21">
        <f>C51*100/38</f>
        <v>5.2631578947368425</v>
      </c>
      <c r="D52" s="21">
        <f t="shared" ref="D52:N52" si="4">D51*100/38</f>
        <v>0</v>
      </c>
      <c r="E52" s="21">
        <f t="shared" si="4"/>
        <v>5.2631578947368425</v>
      </c>
      <c r="F52" s="21">
        <f t="shared" si="4"/>
        <v>31.578947368421051</v>
      </c>
      <c r="G52" s="21">
        <f t="shared" si="4"/>
        <v>2.6315789473684212</v>
      </c>
      <c r="H52" s="21">
        <f t="shared" si="4"/>
        <v>2.6315789473684212</v>
      </c>
      <c r="I52" s="21">
        <f t="shared" si="4"/>
        <v>2.6315789473684212</v>
      </c>
      <c r="J52" s="21">
        <f t="shared" si="4"/>
        <v>2.6315789473684212</v>
      </c>
      <c r="K52" s="21">
        <f t="shared" si="4"/>
        <v>28.94736842105263</v>
      </c>
      <c r="L52" s="21">
        <f t="shared" si="4"/>
        <v>0</v>
      </c>
      <c r="M52" s="21">
        <f t="shared" si="4"/>
        <v>2.6315789473684212</v>
      </c>
      <c r="N52" s="21">
        <f t="shared" si="4"/>
        <v>2.6315789473684212</v>
      </c>
      <c r="O52" s="8"/>
    </row>
    <row r="55" spans="1:17" ht="30" x14ac:dyDescent="0.25">
      <c r="A55" s="8" t="s">
        <v>268</v>
      </c>
      <c r="B55" s="19" t="s">
        <v>240</v>
      </c>
      <c r="C55" s="19" t="s">
        <v>31</v>
      </c>
      <c r="D55" s="19" t="s">
        <v>27</v>
      </c>
      <c r="E55" s="19" t="s">
        <v>49</v>
      </c>
      <c r="F55" s="20" t="s">
        <v>41</v>
      </c>
      <c r="G55" s="19" t="s">
        <v>34</v>
      </c>
      <c r="H55" s="19" t="s">
        <v>56</v>
      </c>
      <c r="I55" s="19" t="s">
        <v>51</v>
      </c>
      <c r="J55" s="19" t="s">
        <v>30</v>
      </c>
      <c r="K55" s="20" t="s">
        <v>35</v>
      </c>
      <c r="L55" s="19" t="s">
        <v>40</v>
      </c>
      <c r="M55" s="19" t="s">
        <v>71</v>
      </c>
      <c r="N55" s="19" t="s">
        <v>39</v>
      </c>
    </row>
    <row r="56" spans="1:17" ht="30" x14ac:dyDescent="0.25">
      <c r="A56" s="8" t="s">
        <v>227</v>
      </c>
      <c r="B56" s="3">
        <v>5</v>
      </c>
      <c r="C56" s="3">
        <v>3</v>
      </c>
      <c r="D56" s="3">
        <v>2</v>
      </c>
      <c r="E56" s="3">
        <v>14</v>
      </c>
      <c r="F56" s="6">
        <v>25</v>
      </c>
      <c r="G56" s="3">
        <v>12</v>
      </c>
      <c r="H56" s="3">
        <v>9</v>
      </c>
      <c r="I56" s="3">
        <v>1</v>
      </c>
      <c r="J56" s="3">
        <v>1</v>
      </c>
      <c r="K56" s="6">
        <v>25</v>
      </c>
      <c r="L56" s="3">
        <v>1</v>
      </c>
      <c r="M56" s="3">
        <v>1</v>
      </c>
      <c r="N56" s="3">
        <v>1</v>
      </c>
    </row>
    <row r="57" spans="1:17" x14ac:dyDescent="0.25">
      <c r="A57" s="8" t="s">
        <v>228</v>
      </c>
      <c r="B57" s="51">
        <v>11.627906976744185</v>
      </c>
      <c r="C57" s="51">
        <v>7.8947368421052628</v>
      </c>
      <c r="D57" s="51">
        <v>5.2631578947368425</v>
      </c>
      <c r="E57" s="51">
        <v>36.842105263157897</v>
      </c>
      <c r="F57" s="52">
        <v>65.78947368421052</v>
      </c>
      <c r="G57" s="51">
        <v>31.578947368421051</v>
      </c>
      <c r="H57" s="51">
        <v>23.684210526315791</v>
      </c>
      <c r="I57" s="51">
        <v>2.6315789473684212</v>
      </c>
      <c r="J57" s="51">
        <v>2.6315789473684212</v>
      </c>
      <c r="K57" s="52">
        <v>65.78947368421052</v>
      </c>
      <c r="L57" s="51">
        <v>2.6315789473684212</v>
      </c>
      <c r="M57" s="51">
        <v>2.6315789473684212</v>
      </c>
      <c r="N57" s="51">
        <v>2.6315789473684212</v>
      </c>
    </row>
    <row r="60" spans="1:17" ht="39" customHeight="1" x14ac:dyDescent="0.25">
      <c r="F60" s="49" t="s">
        <v>240</v>
      </c>
      <c r="G60" s="8">
        <v>5</v>
      </c>
      <c r="H60" s="21">
        <v>11.627906976744185</v>
      </c>
      <c r="J60" s="64" t="s">
        <v>268</v>
      </c>
      <c r="K60" s="64" t="s">
        <v>227</v>
      </c>
      <c r="L60" s="64" t="s">
        <v>303</v>
      </c>
      <c r="M60" s="66"/>
      <c r="N60" s="66"/>
      <c r="O60" s="63" t="s">
        <v>233</v>
      </c>
      <c r="P60" s="64" t="s">
        <v>239</v>
      </c>
      <c r="Q60" s="64" t="s">
        <v>303</v>
      </c>
    </row>
    <row r="61" spans="1:17" ht="18" customHeight="1" x14ac:dyDescent="0.25">
      <c r="J61" s="70" t="s">
        <v>41</v>
      </c>
      <c r="K61" s="70">
        <v>25</v>
      </c>
      <c r="L61" s="73">
        <v>65.78947368421052</v>
      </c>
      <c r="M61" s="57"/>
      <c r="N61" s="57"/>
      <c r="O61" s="57" t="s">
        <v>257</v>
      </c>
      <c r="P61" s="57">
        <v>20</v>
      </c>
      <c r="Q61" s="67">
        <f>P61*100/38</f>
        <v>52.631578947368418</v>
      </c>
    </row>
    <row r="62" spans="1:17" ht="18" customHeight="1" x14ac:dyDescent="0.25">
      <c r="J62" s="70" t="s">
        <v>35</v>
      </c>
      <c r="K62" s="70">
        <v>25</v>
      </c>
      <c r="L62" s="73">
        <v>65.78947368421052</v>
      </c>
      <c r="M62" s="57"/>
      <c r="N62" s="57"/>
      <c r="O62" s="57" t="s">
        <v>258</v>
      </c>
      <c r="P62" s="57">
        <v>2</v>
      </c>
      <c r="Q62" s="67">
        <f t="shared" ref="Q62:Q63" si="5">P62*100/38</f>
        <v>5.2631578947368425</v>
      </c>
    </row>
    <row r="63" spans="1:17" ht="18" customHeight="1" x14ac:dyDescent="0.25">
      <c r="J63" s="57" t="s">
        <v>49</v>
      </c>
      <c r="K63" s="57">
        <v>14</v>
      </c>
      <c r="L63" s="67">
        <v>36.842105263157897</v>
      </c>
      <c r="M63" s="57"/>
      <c r="N63" s="57"/>
      <c r="O63" s="61" t="s">
        <v>206</v>
      </c>
      <c r="P63" s="61">
        <v>1</v>
      </c>
      <c r="Q63" s="68">
        <f t="shared" si="5"/>
        <v>2.6315789473684212</v>
      </c>
    </row>
    <row r="64" spans="1:17" ht="18" customHeight="1" x14ac:dyDescent="0.25">
      <c r="J64" s="57" t="s">
        <v>34</v>
      </c>
      <c r="K64" s="57">
        <v>12</v>
      </c>
      <c r="L64" s="67">
        <v>31.578947368421051</v>
      </c>
      <c r="M64" s="57"/>
      <c r="N64" s="57"/>
      <c r="O64" s="57"/>
      <c r="P64" s="57"/>
      <c r="Q64" s="57"/>
    </row>
    <row r="65" spans="10:17" ht="18" customHeight="1" x14ac:dyDescent="0.25">
      <c r="J65" s="57" t="s">
        <v>56</v>
      </c>
      <c r="K65" s="57">
        <v>9</v>
      </c>
      <c r="L65" s="67">
        <v>23.684210526315791</v>
      </c>
      <c r="M65" s="57"/>
      <c r="N65" s="57"/>
      <c r="O65" s="57"/>
      <c r="P65" s="57"/>
      <c r="Q65" s="57"/>
    </row>
    <row r="66" spans="10:17" ht="18" customHeight="1" x14ac:dyDescent="0.25">
      <c r="J66" s="57" t="s">
        <v>31</v>
      </c>
      <c r="K66" s="57">
        <v>3</v>
      </c>
      <c r="L66" s="67">
        <v>7.8947368421052628</v>
      </c>
      <c r="M66" s="57"/>
      <c r="N66" s="57"/>
      <c r="O66" s="57"/>
      <c r="P66" s="57"/>
      <c r="Q66" s="57"/>
    </row>
    <row r="67" spans="10:17" ht="18" customHeight="1" x14ac:dyDescent="0.25">
      <c r="J67" s="57" t="s">
        <v>27</v>
      </c>
      <c r="K67" s="57">
        <v>2</v>
      </c>
      <c r="L67" s="67">
        <v>5.2631578947368425</v>
      </c>
      <c r="M67" s="57"/>
      <c r="N67" s="57"/>
      <c r="O67" s="57"/>
      <c r="P67" s="57"/>
      <c r="Q67" s="57"/>
    </row>
    <row r="68" spans="10:17" ht="18" customHeight="1" x14ac:dyDescent="0.25">
      <c r="J68" s="57" t="s">
        <v>51</v>
      </c>
      <c r="K68" s="57">
        <v>1</v>
      </c>
      <c r="L68" s="67">
        <v>2.6315789473684212</v>
      </c>
      <c r="M68" s="57"/>
      <c r="N68" s="57"/>
      <c r="O68" s="57"/>
      <c r="P68" s="57"/>
      <c r="Q68" s="57"/>
    </row>
    <row r="69" spans="10:17" ht="18" customHeight="1" x14ac:dyDescent="0.25">
      <c r="J69" s="57" t="s">
        <v>30</v>
      </c>
      <c r="K69" s="57">
        <v>1</v>
      </c>
      <c r="L69" s="67">
        <v>2.6315789473684212</v>
      </c>
      <c r="M69" s="57"/>
      <c r="N69" s="57"/>
      <c r="O69" s="57"/>
      <c r="P69" s="57"/>
      <c r="Q69" s="57"/>
    </row>
    <row r="70" spans="10:17" ht="18" customHeight="1" x14ac:dyDescent="0.25">
      <c r="J70" s="57" t="s">
        <v>40</v>
      </c>
      <c r="K70" s="57">
        <v>1</v>
      </c>
      <c r="L70" s="67">
        <v>2.6315789473684212</v>
      </c>
      <c r="M70" s="57"/>
      <c r="N70" s="57"/>
      <c r="O70" s="57"/>
      <c r="P70" s="57"/>
      <c r="Q70" s="57"/>
    </row>
    <row r="71" spans="10:17" ht="18" customHeight="1" x14ac:dyDescent="0.25">
      <c r="J71" s="57" t="s">
        <v>71</v>
      </c>
      <c r="K71" s="57">
        <v>1</v>
      </c>
      <c r="L71" s="67">
        <v>2.6315789473684212</v>
      </c>
      <c r="M71" s="57"/>
      <c r="N71" s="57"/>
      <c r="O71" s="57"/>
      <c r="P71" s="57"/>
      <c r="Q71" s="57"/>
    </row>
    <row r="72" spans="10:17" ht="18" customHeight="1" x14ac:dyDescent="0.25">
      <c r="J72" s="61" t="s">
        <v>39</v>
      </c>
      <c r="K72" s="61">
        <v>1</v>
      </c>
      <c r="L72" s="68">
        <v>2.6315789473684212</v>
      </c>
      <c r="M72" s="57"/>
      <c r="N72" s="57"/>
      <c r="O72" s="57"/>
      <c r="P72" s="57"/>
      <c r="Q72" s="57"/>
    </row>
    <row r="73" spans="10:17" x14ac:dyDescent="0.25">
      <c r="J73" s="57"/>
      <c r="K73" s="70"/>
      <c r="L73" s="57"/>
      <c r="M73" s="57"/>
      <c r="N73" s="57"/>
      <c r="O73" s="57"/>
      <c r="P73" s="57"/>
      <c r="Q73" s="57"/>
    </row>
  </sheetData>
  <autoFilter ref="A1:O52"/>
  <sortState ref="J61:L72">
    <sortCondition descending="1" ref="K61:K7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="70" zoomScaleNormal="70" workbookViewId="0">
      <pane xSplit="1" ySplit="1" topLeftCell="G60" activePane="bottomRight" state="frozen"/>
      <selection pane="topRight" activeCell="B1" sqref="B1"/>
      <selection pane="bottomLeft" activeCell="A2" sqref="A2"/>
      <selection pane="bottomRight" activeCell="G60" sqref="G60"/>
    </sheetView>
  </sheetViews>
  <sheetFormatPr baseColWidth="10" defaultColWidth="16.5703125" defaultRowHeight="15" x14ac:dyDescent="0.25"/>
  <cols>
    <col min="1" max="7" width="16.5703125" style="5" customWidth="1"/>
    <col min="8" max="8" width="16.5703125" style="17" customWidth="1"/>
    <col min="9" max="9" width="21.7109375" style="5" customWidth="1"/>
    <col min="10" max="11" width="16.7109375" style="5" customWidth="1"/>
    <col min="12" max="12" width="16.5703125" style="17" customWidth="1"/>
    <col min="13" max="13" width="16.5703125" style="5"/>
    <col min="14" max="14" width="57.140625" style="5" customWidth="1"/>
    <col min="15" max="16" width="16.7109375" style="5" customWidth="1"/>
    <col min="17" max="17" width="29.140625" style="5" customWidth="1"/>
    <col min="18" max="16384" width="16.5703125" style="5"/>
  </cols>
  <sheetData>
    <row r="1" spans="1:14" ht="45" x14ac:dyDescent="0.25">
      <c r="A1" s="9" t="s">
        <v>3</v>
      </c>
      <c r="B1" s="43" t="s">
        <v>240</v>
      </c>
      <c r="C1" s="8" t="s">
        <v>31</v>
      </c>
      <c r="D1" s="8" t="s">
        <v>26</v>
      </c>
      <c r="E1" s="8" t="s">
        <v>27</v>
      </c>
      <c r="F1" s="8" t="s">
        <v>39</v>
      </c>
      <c r="G1" s="8" t="s">
        <v>44</v>
      </c>
      <c r="H1" s="15" t="s">
        <v>28</v>
      </c>
      <c r="I1" s="8" t="s">
        <v>29</v>
      </c>
      <c r="J1" s="8" t="s">
        <v>34</v>
      </c>
      <c r="K1" s="8" t="s">
        <v>56</v>
      </c>
      <c r="L1" s="15" t="s">
        <v>35</v>
      </c>
      <c r="M1" s="8" t="s">
        <v>40</v>
      </c>
      <c r="N1" s="9" t="s">
        <v>345</v>
      </c>
    </row>
    <row r="2" spans="1:14" x14ac:dyDescent="0.25">
      <c r="A2" s="42">
        <v>1</v>
      </c>
      <c r="B2" s="9">
        <v>3</v>
      </c>
      <c r="C2" s="9"/>
      <c r="D2" s="9"/>
      <c r="E2" s="9"/>
      <c r="F2" s="9"/>
      <c r="G2" s="9"/>
      <c r="H2" s="16"/>
      <c r="I2" s="9"/>
      <c r="J2" s="9"/>
      <c r="K2" s="9"/>
      <c r="L2" s="16"/>
      <c r="M2" s="9"/>
      <c r="N2" s="9"/>
    </row>
    <row r="3" spans="1:14" x14ac:dyDescent="0.25">
      <c r="A3" s="9">
        <v>2</v>
      </c>
      <c r="B3" s="9"/>
      <c r="C3" s="9"/>
      <c r="D3" s="9">
        <v>2</v>
      </c>
      <c r="E3" s="9">
        <v>2</v>
      </c>
      <c r="F3" s="9"/>
      <c r="G3" s="9">
        <v>1</v>
      </c>
      <c r="H3" s="16">
        <v>2</v>
      </c>
      <c r="I3" s="9"/>
      <c r="J3" s="9"/>
      <c r="K3" s="9"/>
      <c r="L3" s="16">
        <v>2</v>
      </c>
      <c r="M3" s="9"/>
      <c r="N3" s="9" t="s">
        <v>224</v>
      </c>
    </row>
    <row r="4" spans="1:14" x14ac:dyDescent="0.25">
      <c r="A4" s="9">
        <v>6</v>
      </c>
      <c r="B4" s="9"/>
      <c r="C4" s="9"/>
      <c r="D4" s="9"/>
      <c r="E4" s="9"/>
      <c r="F4" s="9"/>
      <c r="G4" s="9">
        <v>1</v>
      </c>
      <c r="H4" s="16"/>
      <c r="I4" s="9">
        <v>1</v>
      </c>
      <c r="J4" s="9">
        <v>1</v>
      </c>
      <c r="K4" s="9"/>
      <c r="L4" s="16"/>
      <c r="M4" s="9"/>
      <c r="N4" s="9" t="s">
        <v>259</v>
      </c>
    </row>
    <row r="5" spans="1:14" x14ac:dyDescent="0.25">
      <c r="A5" s="9">
        <v>9</v>
      </c>
      <c r="B5" s="9"/>
      <c r="C5" s="9"/>
      <c r="D5" s="9">
        <v>1</v>
      </c>
      <c r="E5" s="9"/>
      <c r="F5" s="9"/>
      <c r="G5" s="9">
        <v>1</v>
      </c>
      <c r="H5" s="16"/>
      <c r="I5" s="9"/>
      <c r="J5" s="9"/>
      <c r="K5" s="9"/>
      <c r="L5" s="16"/>
      <c r="M5" s="9"/>
      <c r="N5" s="9"/>
    </row>
    <row r="6" spans="1:14" x14ac:dyDescent="0.25">
      <c r="A6" s="42">
        <v>11</v>
      </c>
      <c r="B6" s="9">
        <v>3</v>
      </c>
      <c r="C6" s="9">
        <v>3</v>
      </c>
      <c r="D6" s="9"/>
      <c r="E6" s="9"/>
      <c r="F6" s="9"/>
      <c r="G6" s="9"/>
      <c r="H6" s="16"/>
      <c r="I6" s="9"/>
      <c r="J6" s="9"/>
      <c r="K6" s="9"/>
      <c r="L6" s="16"/>
      <c r="M6" s="9"/>
      <c r="N6" s="9"/>
    </row>
    <row r="7" spans="1:14" x14ac:dyDescent="0.25">
      <c r="A7" s="42">
        <v>12</v>
      </c>
      <c r="B7" s="9">
        <v>3</v>
      </c>
      <c r="C7" s="9"/>
      <c r="D7" s="9">
        <v>3</v>
      </c>
      <c r="E7" s="9"/>
      <c r="F7" s="9"/>
      <c r="G7" s="9"/>
      <c r="H7" s="16"/>
      <c r="I7" s="9"/>
      <c r="J7" s="9"/>
      <c r="K7" s="9"/>
      <c r="L7" s="16"/>
      <c r="M7" s="9"/>
      <c r="N7" s="9"/>
    </row>
    <row r="8" spans="1:14" x14ac:dyDescent="0.25">
      <c r="A8" s="42">
        <v>13</v>
      </c>
      <c r="B8" s="9">
        <v>3</v>
      </c>
      <c r="C8" s="9"/>
      <c r="D8" s="9">
        <v>2</v>
      </c>
      <c r="E8" s="9"/>
      <c r="F8" s="9"/>
      <c r="G8" s="9"/>
      <c r="H8" s="16"/>
      <c r="I8" s="9"/>
      <c r="J8" s="9"/>
      <c r="K8" s="9"/>
      <c r="L8" s="16">
        <v>1</v>
      </c>
      <c r="M8" s="9"/>
      <c r="N8" s="9"/>
    </row>
    <row r="9" spans="1:14" x14ac:dyDescent="0.25">
      <c r="A9" s="42">
        <v>14</v>
      </c>
      <c r="B9" s="9">
        <v>3</v>
      </c>
      <c r="C9" s="9"/>
      <c r="D9" s="9"/>
      <c r="E9" s="9"/>
      <c r="F9" s="9"/>
      <c r="G9" s="9"/>
      <c r="H9" s="16"/>
      <c r="I9" s="9"/>
      <c r="J9" s="9"/>
      <c r="K9" s="9"/>
      <c r="L9" s="16"/>
      <c r="M9" s="9"/>
      <c r="N9" s="9"/>
    </row>
    <row r="10" spans="1:14" x14ac:dyDescent="0.25">
      <c r="A10" s="9">
        <v>15</v>
      </c>
      <c r="B10" s="9"/>
      <c r="C10" s="9"/>
      <c r="D10" s="9"/>
      <c r="E10" s="9"/>
      <c r="F10" s="9"/>
      <c r="G10" s="9">
        <v>1</v>
      </c>
      <c r="H10" s="16"/>
      <c r="I10" s="9"/>
      <c r="J10" s="9"/>
      <c r="K10" s="9"/>
      <c r="L10" s="16">
        <v>1</v>
      </c>
      <c r="M10" s="9"/>
      <c r="N10" s="9" t="s">
        <v>224</v>
      </c>
    </row>
    <row r="11" spans="1:14" x14ac:dyDescent="0.25">
      <c r="A11" s="9">
        <v>16</v>
      </c>
      <c r="B11" s="9"/>
      <c r="C11" s="9">
        <v>2</v>
      </c>
      <c r="D11" s="9"/>
      <c r="E11" s="9"/>
      <c r="F11" s="9"/>
      <c r="G11" s="9"/>
      <c r="H11" s="16"/>
      <c r="I11" s="9"/>
      <c r="J11" s="9">
        <v>2</v>
      </c>
      <c r="K11" s="9"/>
      <c r="L11" s="16"/>
      <c r="M11" s="9">
        <v>3</v>
      </c>
      <c r="N11" s="9" t="s">
        <v>260</v>
      </c>
    </row>
    <row r="12" spans="1:14" x14ac:dyDescent="0.25">
      <c r="A12" s="9">
        <v>17</v>
      </c>
      <c r="B12" s="9"/>
      <c r="C12" s="9"/>
      <c r="D12" s="9"/>
      <c r="E12" s="9"/>
      <c r="F12" s="9"/>
      <c r="G12" s="9"/>
      <c r="H12" s="16"/>
      <c r="I12" s="9"/>
      <c r="J12" s="9"/>
      <c r="K12" s="9"/>
      <c r="L12" s="16">
        <v>1</v>
      </c>
      <c r="M12" s="9"/>
      <c r="N12" s="9"/>
    </row>
    <row r="13" spans="1:14" s="17" customFormat="1" x14ac:dyDescent="0.25">
      <c r="A13" s="16">
        <v>18</v>
      </c>
      <c r="B13" s="16"/>
      <c r="C13" s="16"/>
      <c r="D13" s="16">
        <v>3</v>
      </c>
      <c r="E13" s="16"/>
      <c r="F13" s="16"/>
      <c r="G13" s="16"/>
      <c r="H13" s="16"/>
      <c r="I13" s="16"/>
      <c r="J13" s="16">
        <v>2</v>
      </c>
      <c r="K13" s="16"/>
      <c r="L13" s="16">
        <v>1</v>
      </c>
      <c r="M13" s="16"/>
      <c r="N13" s="16" t="s">
        <v>261</v>
      </c>
    </row>
    <row r="14" spans="1:14" x14ac:dyDescent="0.25">
      <c r="A14" s="9">
        <v>19</v>
      </c>
      <c r="B14" s="9"/>
      <c r="C14" s="9"/>
      <c r="D14" s="9">
        <v>2</v>
      </c>
      <c r="E14" s="9"/>
      <c r="F14" s="9"/>
      <c r="G14" s="9">
        <v>2</v>
      </c>
      <c r="H14" s="16"/>
      <c r="I14" s="9"/>
      <c r="J14" s="9">
        <v>3</v>
      </c>
      <c r="K14" s="9"/>
      <c r="L14" s="16"/>
      <c r="M14" s="9"/>
      <c r="N14" s="9" t="s">
        <v>262</v>
      </c>
    </row>
    <row r="15" spans="1:14" x14ac:dyDescent="0.25">
      <c r="A15" s="9">
        <v>20</v>
      </c>
      <c r="B15" s="9"/>
      <c r="C15" s="9"/>
      <c r="D15" s="9"/>
      <c r="E15" s="9"/>
      <c r="F15" s="9"/>
      <c r="G15" s="9"/>
      <c r="H15" s="16"/>
      <c r="I15" s="9"/>
      <c r="J15" s="9"/>
      <c r="K15" s="9"/>
      <c r="L15" s="16"/>
      <c r="M15" s="9"/>
      <c r="N15" s="9"/>
    </row>
    <row r="16" spans="1:14" x14ac:dyDescent="0.25">
      <c r="A16" s="9">
        <v>21</v>
      </c>
      <c r="B16" s="9"/>
      <c r="C16" s="9"/>
      <c r="D16" s="9"/>
      <c r="E16" s="9"/>
      <c r="F16" s="9"/>
      <c r="G16" s="9"/>
      <c r="H16" s="16"/>
      <c r="I16" s="9">
        <v>1</v>
      </c>
      <c r="J16" s="9"/>
      <c r="K16" s="9"/>
      <c r="L16" s="16"/>
      <c r="M16" s="9"/>
      <c r="N16" s="9" t="s">
        <v>167</v>
      </c>
    </row>
    <row r="17" spans="1:14" x14ac:dyDescent="0.25">
      <c r="A17" s="9">
        <v>22</v>
      </c>
      <c r="B17" s="9"/>
      <c r="C17" s="9"/>
      <c r="D17" s="9">
        <v>2</v>
      </c>
      <c r="E17" s="9"/>
      <c r="F17" s="9"/>
      <c r="G17" s="9"/>
      <c r="H17" s="16"/>
      <c r="I17" s="9">
        <v>2</v>
      </c>
      <c r="J17" s="9"/>
      <c r="K17" s="9"/>
      <c r="L17" s="16"/>
      <c r="M17" s="9"/>
      <c r="N17" s="9" t="s">
        <v>167</v>
      </c>
    </row>
    <row r="18" spans="1:14" x14ac:dyDescent="0.25">
      <c r="A18" s="9">
        <v>23</v>
      </c>
      <c r="B18" s="9"/>
      <c r="C18" s="9"/>
      <c r="D18" s="9">
        <v>1</v>
      </c>
      <c r="E18" s="9"/>
      <c r="F18" s="9"/>
      <c r="G18" s="9">
        <v>1</v>
      </c>
      <c r="H18" s="16"/>
      <c r="I18" s="9"/>
      <c r="J18" s="9"/>
      <c r="K18" s="9"/>
      <c r="L18" s="16"/>
      <c r="M18" s="9"/>
      <c r="N18" s="9"/>
    </row>
    <row r="19" spans="1:14" x14ac:dyDescent="0.25">
      <c r="A19" s="9">
        <v>24</v>
      </c>
      <c r="B19" s="9"/>
      <c r="C19" s="9"/>
      <c r="D19" s="9"/>
      <c r="E19" s="9"/>
      <c r="F19" s="9"/>
      <c r="G19" s="9"/>
      <c r="H19" s="16"/>
      <c r="I19" s="9"/>
      <c r="J19" s="9"/>
      <c r="K19" s="9"/>
      <c r="L19" s="16"/>
      <c r="M19" s="9"/>
      <c r="N19" s="9"/>
    </row>
    <row r="20" spans="1:14" x14ac:dyDescent="0.25">
      <c r="A20" s="9">
        <v>25</v>
      </c>
      <c r="B20" s="9"/>
      <c r="C20" s="9"/>
      <c r="D20" s="9"/>
      <c r="E20" s="9"/>
      <c r="F20" s="9"/>
      <c r="G20" s="9"/>
      <c r="H20" s="16"/>
      <c r="I20" s="9">
        <v>1</v>
      </c>
      <c r="J20" s="9"/>
      <c r="K20" s="9"/>
      <c r="L20" s="16"/>
      <c r="M20" s="9"/>
      <c r="N20" s="9" t="s">
        <v>167</v>
      </c>
    </row>
    <row r="21" spans="1:14" x14ac:dyDescent="0.25">
      <c r="A21" s="9">
        <v>26</v>
      </c>
      <c r="B21" s="9"/>
      <c r="C21" s="9"/>
      <c r="D21" s="9"/>
      <c r="E21" s="9"/>
      <c r="F21" s="9"/>
      <c r="G21" s="9"/>
      <c r="H21" s="16">
        <v>1</v>
      </c>
      <c r="I21" s="9"/>
      <c r="J21" s="9"/>
      <c r="K21" s="9"/>
      <c r="L21" s="16">
        <v>1</v>
      </c>
      <c r="M21" s="9"/>
      <c r="N21" s="9" t="s">
        <v>224</v>
      </c>
    </row>
    <row r="22" spans="1:14" x14ac:dyDescent="0.25">
      <c r="A22" s="9">
        <v>27</v>
      </c>
      <c r="B22" s="9"/>
      <c r="C22" s="9"/>
      <c r="D22" s="9"/>
      <c r="E22" s="9">
        <v>2</v>
      </c>
      <c r="F22" s="9"/>
      <c r="G22" s="9"/>
      <c r="H22" s="16">
        <v>3</v>
      </c>
      <c r="I22" s="9">
        <v>2</v>
      </c>
      <c r="J22" s="9"/>
      <c r="K22" s="9"/>
      <c r="L22" s="16">
        <v>3</v>
      </c>
      <c r="M22" s="9"/>
      <c r="N22" s="9" t="s">
        <v>224</v>
      </c>
    </row>
    <row r="23" spans="1:14" x14ac:dyDescent="0.25">
      <c r="A23" s="9">
        <v>28</v>
      </c>
      <c r="B23" s="9"/>
      <c r="C23" s="9"/>
      <c r="D23" s="9"/>
      <c r="E23" s="9"/>
      <c r="F23" s="9"/>
      <c r="G23" s="9">
        <v>1</v>
      </c>
      <c r="H23" s="16"/>
      <c r="I23" s="9"/>
      <c r="J23" s="9"/>
      <c r="K23" s="9"/>
      <c r="L23" s="16"/>
      <c r="M23" s="9"/>
      <c r="N23" s="9"/>
    </row>
    <row r="24" spans="1:14" x14ac:dyDescent="0.25">
      <c r="A24" s="9">
        <v>29</v>
      </c>
      <c r="B24" s="9"/>
      <c r="C24" s="9"/>
      <c r="D24" s="9"/>
      <c r="E24" s="9"/>
      <c r="F24" s="9"/>
      <c r="G24" s="9"/>
      <c r="H24" s="16"/>
      <c r="I24" s="9"/>
      <c r="J24" s="9"/>
      <c r="K24" s="9"/>
      <c r="L24" s="16"/>
      <c r="M24" s="9"/>
      <c r="N24" s="9"/>
    </row>
    <row r="25" spans="1:14" x14ac:dyDescent="0.25">
      <c r="A25" s="9">
        <v>30</v>
      </c>
      <c r="B25" s="9"/>
      <c r="C25" s="9"/>
      <c r="D25" s="9"/>
      <c r="E25" s="9"/>
      <c r="F25" s="9"/>
      <c r="G25" s="9"/>
      <c r="H25" s="16"/>
      <c r="I25" s="9"/>
      <c r="J25" s="9"/>
      <c r="K25" s="9"/>
      <c r="L25" s="16"/>
      <c r="M25" s="9"/>
      <c r="N25" s="9"/>
    </row>
    <row r="26" spans="1:14" x14ac:dyDescent="0.25">
      <c r="A26" s="9">
        <v>31</v>
      </c>
      <c r="B26" s="9"/>
      <c r="C26" s="9"/>
      <c r="D26" s="9"/>
      <c r="E26" s="9"/>
      <c r="F26" s="9"/>
      <c r="G26" s="9"/>
      <c r="H26" s="16"/>
      <c r="I26" s="9"/>
      <c r="J26" s="9"/>
      <c r="K26" s="9"/>
      <c r="L26" s="16"/>
      <c r="M26" s="9"/>
      <c r="N26" s="9"/>
    </row>
    <row r="27" spans="1:14" x14ac:dyDescent="0.25">
      <c r="A27" s="9">
        <v>32</v>
      </c>
      <c r="B27" s="9"/>
      <c r="C27" s="9"/>
      <c r="D27" s="9"/>
      <c r="E27" s="9"/>
      <c r="F27" s="9">
        <v>2</v>
      </c>
      <c r="G27" s="9"/>
      <c r="H27" s="16"/>
      <c r="I27" s="9">
        <v>1</v>
      </c>
      <c r="J27" s="9"/>
      <c r="K27" s="9"/>
      <c r="L27" s="16"/>
      <c r="M27" s="9"/>
      <c r="N27" s="9"/>
    </row>
    <row r="28" spans="1:14" x14ac:dyDescent="0.25">
      <c r="A28" s="9">
        <v>33</v>
      </c>
      <c r="B28" s="9"/>
      <c r="C28" s="9"/>
      <c r="D28" s="9">
        <v>1</v>
      </c>
      <c r="E28" s="9"/>
      <c r="F28" s="9"/>
      <c r="G28" s="9"/>
      <c r="H28" s="16">
        <v>3</v>
      </c>
      <c r="I28" s="9"/>
      <c r="J28" s="9"/>
      <c r="K28" s="9"/>
      <c r="L28" s="16">
        <v>3</v>
      </c>
      <c r="M28" s="9"/>
      <c r="N28" s="9" t="s">
        <v>224</v>
      </c>
    </row>
    <row r="29" spans="1:14" x14ac:dyDescent="0.25">
      <c r="A29" s="9">
        <v>34</v>
      </c>
      <c r="B29" s="9"/>
      <c r="C29" s="9"/>
      <c r="D29" s="9">
        <v>1</v>
      </c>
      <c r="E29" s="9"/>
      <c r="F29" s="9"/>
      <c r="G29" s="9"/>
      <c r="H29" s="16"/>
      <c r="I29" s="9"/>
      <c r="J29" s="9"/>
      <c r="K29" s="9"/>
      <c r="L29" s="16"/>
      <c r="M29" s="9"/>
      <c r="N29" s="9"/>
    </row>
    <row r="30" spans="1:14" x14ac:dyDescent="0.25">
      <c r="A30" s="9">
        <v>35</v>
      </c>
      <c r="B30" s="9"/>
      <c r="C30" s="9"/>
      <c r="D30" s="9"/>
      <c r="E30" s="9"/>
      <c r="F30" s="9"/>
      <c r="G30" s="9"/>
      <c r="H30" s="16"/>
      <c r="I30" s="9"/>
      <c r="J30" s="9">
        <v>1</v>
      </c>
      <c r="K30" s="9">
        <v>1</v>
      </c>
      <c r="L30" s="16"/>
      <c r="M30" s="9"/>
      <c r="N30" s="9" t="s">
        <v>191</v>
      </c>
    </row>
    <row r="31" spans="1:14" x14ac:dyDescent="0.25">
      <c r="A31" s="9">
        <v>36</v>
      </c>
      <c r="B31" s="9"/>
      <c r="C31" s="9"/>
      <c r="D31" s="9">
        <v>3</v>
      </c>
      <c r="E31" s="9"/>
      <c r="F31" s="9"/>
      <c r="G31" s="9"/>
      <c r="H31" s="16"/>
      <c r="I31" s="9"/>
      <c r="J31" s="9"/>
      <c r="K31" s="9"/>
      <c r="L31" s="16"/>
      <c r="M31" s="9"/>
      <c r="N31" s="9"/>
    </row>
    <row r="32" spans="1:14" x14ac:dyDescent="0.25">
      <c r="A32" s="9">
        <v>38</v>
      </c>
      <c r="B32" s="9"/>
      <c r="C32" s="9">
        <v>3</v>
      </c>
      <c r="D32" s="9"/>
      <c r="E32" s="9"/>
      <c r="F32" s="9"/>
      <c r="G32" s="9"/>
      <c r="H32" s="16"/>
      <c r="I32" s="9">
        <v>2</v>
      </c>
      <c r="J32" s="9">
        <v>3</v>
      </c>
      <c r="K32" s="9"/>
      <c r="L32" s="16">
        <v>1</v>
      </c>
      <c r="M32" s="9"/>
      <c r="N32" s="9" t="s">
        <v>263</v>
      </c>
    </row>
    <row r="33" spans="1:14" x14ac:dyDescent="0.25">
      <c r="A33" s="9">
        <v>39</v>
      </c>
      <c r="B33" s="9"/>
      <c r="C33" s="9"/>
      <c r="D33" s="9">
        <v>3</v>
      </c>
      <c r="E33" s="9"/>
      <c r="F33" s="9"/>
      <c r="G33" s="9"/>
      <c r="H33" s="16">
        <v>3</v>
      </c>
      <c r="I33" s="9">
        <v>2</v>
      </c>
      <c r="J33" s="9"/>
      <c r="K33" s="9"/>
      <c r="L33" s="16">
        <v>3</v>
      </c>
      <c r="M33" s="9"/>
      <c r="N33" s="9" t="s">
        <v>203</v>
      </c>
    </row>
    <row r="34" spans="1:14" x14ac:dyDescent="0.25">
      <c r="A34" s="9">
        <v>40</v>
      </c>
      <c r="B34" s="9"/>
      <c r="C34" s="9"/>
      <c r="D34" s="9"/>
      <c r="E34" s="9">
        <v>2</v>
      </c>
      <c r="F34" s="9"/>
      <c r="G34" s="9">
        <v>2</v>
      </c>
      <c r="H34" s="16">
        <v>2</v>
      </c>
      <c r="I34" s="9">
        <v>2</v>
      </c>
      <c r="J34" s="9"/>
      <c r="K34" s="9"/>
      <c r="L34" s="16">
        <v>2</v>
      </c>
      <c r="M34" s="9"/>
      <c r="N34" s="9" t="s">
        <v>205</v>
      </c>
    </row>
    <row r="35" spans="1:14" x14ac:dyDescent="0.25">
      <c r="A35" s="9">
        <v>41</v>
      </c>
      <c r="B35" s="9"/>
      <c r="C35" s="9"/>
      <c r="D35" s="9"/>
      <c r="E35" s="9">
        <v>1</v>
      </c>
      <c r="F35" s="9"/>
      <c r="G35" s="9"/>
      <c r="H35" s="16"/>
      <c r="I35" s="9"/>
      <c r="J35" s="9"/>
      <c r="K35" s="9"/>
      <c r="L35" s="16"/>
      <c r="M35" s="9"/>
      <c r="N35" s="9"/>
    </row>
    <row r="36" spans="1:14" x14ac:dyDescent="0.25">
      <c r="A36" s="9">
        <v>42</v>
      </c>
      <c r="B36" s="9"/>
      <c r="C36" s="9"/>
      <c r="D36" s="9"/>
      <c r="E36" s="9"/>
      <c r="F36" s="9"/>
      <c r="G36" s="9"/>
      <c r="H36" s="16"/>
      <c r="I36" s="9"/>
      <c r="J36" s="9"/>
      <c r="K36" s="9"/>
      <c r="L36" s="16"/>
      <c r="M36" s="9"/>
      <c r="N36" s="9"/>
    </row>
    <row r="37" spans="1:14" x14ac:dyDescent="0.25">
      <c r="A37" s="9">
        <v>43</v>
      </c>
      <c r="B37" s="9"/>
      <c r="C37" s="9">
        <v>2</v>
      </c>
      <c r="D37" s="9"/>
      <c r="E37" s="9"/>
      <c r="F37" s="9"/>
      <c r="G37" s="9"/>
      <c r="H37" s="16">
        <v>3</v>
      </c>
      <c r="I37" s="9"/>
      <c r="J37" s="9"/>
      <c r="K37" s="9"/>
      <c r="L37" s="16">
        <v>3</v>
      </c>
      <c r="M37" s="9">
        <v>3</v>
      </c>
      <c r="N37" s="9" t="s">
        <v>264</v>
      </c>
    </row>
    <row r="38" spans="1:14" x14ac:dyDescent="0.25">
      <c r="A38" s="9">
        <v>44</v>
      </c>
      <c r="B38" s="9"/>
      <c r="C38" s="9"/>
      <c r="D38" s="9"/>
      <c r="E38" s="9"/>
      <c r="F38" s="9"/>
      <c r="G38" s="9">
        <v>1</v>
      </c>
      <c r="H38" s="16">
        <v>1</v>
      </c>
      <c r="I38" s="9"/>
      <c r="J38" s="9"/>
      <c r="K38" s="9"/>
      <c r="L38" s="16">
        <v>1</v>
      </c>
      <c r="M38" s="9"/>
      <c r="N38" s="9" t="s">
        <v>224</v>
      </c>
    </row>
    <row r="39" spans="1:14" x14ac:dyDescent="0.25">
      <c r="A39" s="9">
        <v>45</v>
      </c>
      <c r="B39" s="9"/>
      <c r="C39" s="9"/>
      <c r="D39" s="9"/>
      <c r="E39" s="9"/>
      <c r="F39" s="9"/>
      <c r="G39" s="9"/>
      <c r="H39" s="16"/>
      <c r="I39" s="9"/>
      <c r="J39" s="9"/>
      <c r="K39" s="9"/>
      <c r="L39" s="16"/>
      <c r="M39" s="9"/>
      <c r="N39" s="9"/>
    </row>
    <row r="40" spans="1:14" x14ac:dyDescent="0.25">
      <c r="A40" s="9">
        <v>46</v>
      </c>
      <c r="B40" s="9"/>
      <c r="C40" s="9"/>
      <c r="D40" s="9">
        <v>1</v>
      </c>
      <c r="E40" s="9">
        <v>1</v>
      </c>
      <c r="F40" s="9"/>
      <c r="G40" s="9"/>
      <c r="H40" s="16">
        <v>1</v>
      </c>
      <c r="I40" s="9">
        <v>1</v>
      </c>
      <c r="J40" s="9"/>
      <c r="K40" s="9"/>
      <c r="L40" s="16">
        <v>1</v>
      </c>
      <c r="M40" s="9"/>
      <c r="N40" s="9" t="s">
        <v>224</v>
      </c>
    </row>
    <row r="41" spans="1:14" x14ac:dyDescent="0.25">
      <c r="A41" s="9">
        <v>47</v>
      </c>
      <c r="B41" s="9"/>
      <c r="C41" s="9">
        <v>3</v>
      </c>
      <c r="D41" s="9"/>
      <c r="E41" s="9"/>
      <c r="F41" s="9"/>
      <c r="G41" s="9"/>
      <c r="H41" s="16"/>
      <c r="I41" s="9">
        <v>3</v>
      </c>
      <c r="J41" s="9"/>
      <c r="K41" s="9"/>
      <c r="L41" s="16"/>
      <c r="M41" s="9"/>
      <c r="N41" s="9" t="s">
        <v>220</v>
      </c>
    </row>
    <row r="42" spans="1:14" x14ac:dyDescent="0.25">
      <c r="A42" s="9">
        <v>48</v>
      </c>
      <c r="B42" s="9"/>
      <c r="C42" s="9"/>
      <c r="D42" s="9"/>
      <c r="E42" s="9">
        <v>3</v>
      </c>
      <c r="F42" s="9"/>
      <c r="G42" s="9"/>
      <c r="H42" s="16"/>
      <c r="I42" s="9"/>
      <c r="J42" s="9"/>
      <c r="K42" s="9"/>
      <c r="L42" s="16"/>
      <c r="M42" s="9"/>
      <c r="N42" s="9"/>
    </row>
    <row r="43" spans="1:14" x14ac:dyDescent="0.25">
      <c r="A43" s="9">
        <v>49</v>
      </c>
      <c r="B43" s="9"/>
      <c r="C43" s="9"/>
      <c r="D43" s="9"/>
      <c r="E43" s="9"/>
      <c r="F43" s="9"/>
      <c r="G43" s="9"/>
      <c r="H43" s="16">
        <v>3</v>
      </c>
      <c r="I43" s="9"/>
      <c r="J43" s="9"/>
      <c r="K43" s="9"/>
      <c r="L43" s="16">
        <v>3</v>
      </c>
      <c r="M43" s="9"/>
      <c r="N43" s="9" t="s">
        <v>205</v>
      </c>
    </row>
    <row r="44" spans="1:14" x14ac:dyDescent="0.25">
      <c r="A44" s="9">
        <v>50</v>
      </c>
      <c r="B44" s="9"/>
      <c r="C44" s="9"/>
      <c r="D44" s="9"/>
      <c r="E44" s="9">
        <v>1</v>
      </c>
      <c r="F44" s="9"/>
      <c r="G44" s="9">
        <v>1</v>
      </c>
      <c r="H44" s="16">
        <v>1</v>
      </c>
      <c r="I44" s="9"/>
      <c r="J44" s="9"/>
      <c r="K44" s="9"/>
      <c r="L44" s="16">
        <v>1</v>
      </c>
      <c r="M44" s="9"/>
      <c r="N44" s="9" t="s">
        <v>224</v>
      </c>
    </row>
    <row r="45" spans="1:14" ht="30" x14ac:dyDescent="0.25">
      <c r="A45" s="8" t="s">
        <v>57</v>
      </c>
      <c r="B45" s="9">
        <f>B47+B49+B51</f>
        <v>5</v>
      </c>
      <c r="C45" s="9">
        <f t="shared" ref="C45:M45" si="0">C47+C49+C51</f>
        <v>5</v>
      </c>
      <c r="D45" s="9">
        <f t="shared" si="0"/>
        <v>11</v>
      </c>
      <c r="E45" s="9">
        <f t="shared" si="0"/>
        <v>7</v>
      </c>
      <c r="F45" s="9">
        <f t="shared" si="0"/>
        <v>2</v>
      </c>
      <c r="G45" s="9">
        <f t="shared" si="0"/>
        <v>10</v>
      </c>
      <c r="H45" s="9">
        <f t="shared" si="0"/>
        <v>11</v>
      </c>
      <c r="I45" s="9">
        <f t="shared" si="0"/>
        <v>11</v>
      </c>
      <c r="J45" s="9">
        <f t="shared" si="0"/>
        <v>6</v>
      </c>
      <c r="K45" s="9">
        <f t="shared" si="0"/>
        <v>1</v>
      </c>
      <c r="L45" s="9">
        <f t="shared" si="0"/>
        <v>16</v>
      </c>
      <c r="M45" s="9">
        <f t="shared" si="0"/>
        <v>2</v>
      </c>
      <c r="N45" s="9"/>
    </row>
    <row r="46" spans="1:14" ht="30" x14ac:dyDescent="0.25">
      <c r="A46" s="8" t="s">
        <v>58</v>
      </c>
      <c r="B46" s="10">
        <f>B45*100/43</f>
        <v>11.627906976744185</v>
      </c>
      <c r="C46" s="10">
        <f>C45*100/38</f>
        <v>13.157894736842104</v>
      </c>
      <c r="D46" s="10">
        <f t="shared" ref="D46:M46" si="1">D45*100/38</f>
        <v>28.94736842105263</v>
      </c>
      <c r="E46" s="10">
        <f t="shared" si="1"/>
        <v>18.421052631578949</v>
      </c>
      <c r="F46" s="10">
        <f t="shared" si="1"/>
        <v>5.2631578947368425</v>
      </c>
      <c r="G46" s="10">
        <f t="shared" si="1"/>
        <v>26.315789473684209</v>
      </c>
      <c r="H46" s="10">
        <f t="shared" si="1"/>
        <v>28.94736842105263</v>
      </c>
      <c r="I46" s="10">
        <f t="shared" si="1"/>
        <v>28.94736842105263</v>
      </c>
      <c r="J46" s="10">
        <f t="shared" si="1"/>
        <v>15.789473684210526</v>
      </c>
      <c r="K46" s="10">
        <f t="shared" si="1"/>
        <v>2.6315789473684212</v>
      </c>
      <c r="L46" s="10">
        <f t="shared" si="1"/>
        <v>42.10526315789474</v>
      </c>
      <c r="M46" s="10">
        <f t="shared" si="1"/>
        <v>5.2631578947368425</v>
      </c>
      <c r="N46" s="9"/>
    </row>
    <row r="47" spans="1:14" ht="30" x14ac:dyDescent="0.25">
      <c r="A47" s="8" t="s">
        <v>59</v>
      </c>
      <c r="B47" s="9">
        <v>0</v>
      </c>
      <c r="C47" s="9">
        <v>0</v>
      </c>
      <c r="D47" s="9">
        <v>5</v>
      </c>
      <c r="E47" s="9">
        <v>3</v>
      </c>
      <c r="F47" s="9">
        <v>0</v>
      </c>
      <c r="G47" s="9">
        <v>8</v>
      </c>
      <c r="H47" s="16">
        <v>4</v>
      </c>
      <c r="I47" s="9">
        <v>5</v>
      </c>
      <c r="J47" s="9">
        <v>2</v>
      </c>
      <c r="K47" s="9">
        <v>1</v>
      </c>
      <c r="L47" s="16">
        <v>9</v>
      </c>
      <c r="M47" s="9">
        <v>0</v>
      </c>
      <c r="N47" s="9"/>
    </row>
    <row r="48" spans="1:14" ht="30" x14ac:dyDescent="0.25">
      <c r="A48" s="8" t="s">
        <v>60</v>
      </c>
      <c r="B48" s="10">
        <f>B47*100/43</f>
        <v>0</v>
      </c>
      <c r="C48" s="10">
        <f>C47*100/38</f>
        <v>0</v>
      </c>
      <c r="D48" s="10">
        <f t="shared" ref="D48:M48" si="2">D47*100/38</f>
        <v>13.157894736842104</v>
      </c>
      <c r="E48" s="10">
        <f t="shared" si="2"/>
        <v>7.8947368421052628</v>
      </c>
      <c r="F48" s="10">
        <f t="shared" si="2"/>
        <v>0</v>
      </c>
      <c r="G48" s="10">
        <f t="shared" si="2"/>
        <v>21.05263157894737</v>
      </c>
      <c r="H48" s="10">
        <f t="shared" si="2"/>
        <v>10.526315789473685</v>
      </c>
      <c r="I48" s="10">
        <f t="shared" si="2"/>
        <v>13.157894736842104</v>
      </c>
      <c r="J48" s="10">
        <f t="shared" si="2"/>
        <v>5.2631578947368425</v>
      </c>
      <c r="K48" s="10">
        <f t="shared" si="2"/>
        <v>2.6315789473684212</v>
      </c>
      <c r="L48" s="10">
        <f t="shared" si="2"/>
        <v>23.684210526315791</v>
      </c>
      <c r="M48" s="10">
        <f t="shared" si="2"/>
        <v>0</v>
      </c>
      <c r="N48" s="9"/>
    </row>
    <row r="49" spans="1:17" ht="30" x14ac:dyDescent="0.25">
      <c r="A49" s="8" t="s">
        <v>61</v>
      </c>
      <c r="B49" s="9">
        <v>0</v>
      </c>
      <c r="C49" s="9">
        <v>2</v>
      </c>
      <c r="D49" s="9">
        <v>2</v>
      </c>
      <c r="E49" s="9">
        <v>3</v>
      </c>
      <c r="F49" s="9">
        <v>2</v>
      </c>
      <c r="G49" s="9">
        <v>2</v>
      </c>
      <c r="H49" s="16">
        <v>2</v>
      </c>
      <c r="I49" s="9">
        <v>5</v>
      </c>
      <c r="J49" s="9">
        <v>2</v>
      </c>
      <c r="K49" s="9">
        <v>0</v>
      </c>
      <c r="L49" s="16">
        <v>2</v>
      </c>
      <c r="M49" s="9">
        <v>0</v>
      </c>
      <c r="N49" s="9"/>
    </row>
    <row r="50" spans="1:17" ht="30" x14ac:dyDescent="0.25">
      <c r="A50" s="8" t="s">
        <v>62</v>
      </c>
      <c r="B50" s="10">
        <f>B49*100/43</f>
        <v>0</v>
      </c>
      <c r="C50" s="10">
        <f>C49*100/38</f>
        <v>5.2631578947368425</v>
      </c>
      <c r="D50" s="10">
        <f t="shared" ref="D50:M50" si="3">D49*100/38</f>
        <v>5.2631578947368425</v>
      </c>
      <c r="E50" s="10">
        <f t="shared" si="3"/>
        <v>7.8947368421052628</v>
      </c>
      <c r="F50" s="10">
        <f t="shared" si="3"/>
        <v>5.2631578947368425</v>
      </c>
      <c r="G50" s="10">
        <f t="shared" si="3"/>
        <v>5.2631578947368425</v>
      </c>
      <c r="H50" s="10">
        <f t="shared" si="3"/>
        <v>5.2631578947368425</v>
      </c>
      <c r="I50" s="10">
        <f t="shared" si="3"/>
        <v>13.157894736842104</v>
      </c>
      <c r="J50" s="10">
        <f t="shared" si="3"/>
        <v>5.2631578947368425</v>
      </c>
      <c r="K50" s="10">
        <f t="shared" si="3"/>
        <v>0</v>
      </c>
      <c r="L50" s="10">
        <f t="shared" si="3"/>
        <v>5.2631578947368425</v>
      </c>
      <c r="M50" s="10">
        <f t="shared" si="3"/>
        <v>0</v>
      </c>
      <c r="N50" s="9"/>
    </row>
    <row r="51" spans="1:17" ht="30" x14ac:dyDescent="0.25">
      <c r="A51" s="8" t="s">
        <v>63</v>
      </c>
      <c r="B51" s="9">
        <v>5</v>
      </c>
      <c r="C51" s="9">
        <v>3</v>
      </c>
      <c r="D51" s="9">
        <v>4</v>
      </c>
      <c r="E51" s="9">
        <v>1</v>
      </c>
      <c r="F51" s="9">
        <v>0</v>
      </c>
      <c r="G51" s="9">
        <v>0</v>
      </c>
      <c r="H51" s="16">
        <v>5</v>
      </c>
      <c r="I51" s="9">
        <v>1</v>
      </c>
      <c r="J51" s="9">
        <v>2</v>
      </c>
      <c r="K51" s="9">
        <v>0</v>
      </c>
      <c r="L51" s="16">
        <v>5</v>
      </c>
      <c r="M51" s="9">
        <v>2</v>
      </c>
      <c r="N51" s="9"/>
    </row>
    <row r="52" spans="1:17" ht="30" x14ac:dyDescent="0.25">
      <c r="A52" s="8" t="s">
        <v>64</v>
      </c>
      <c r="B52" s="10">
        <f>B51*100/43</f>
        <v>11.627906976744185</v>
      </c>
      <c r="C52" s="10">
        <f>C51*100/38</f>
        <v>7.8947368421052628</v>
      </c>
      <c r="D52" s="10">
        <f t="shared" ref="D52:M52" si="4">D51*100/38</f>
        <v>10.526315789473685</v>
      </c>
      <c r="E52" s="10">
        <f t="shared" si="4"/>
        <v>2.6315789473684212</v>
      </c>
      <c r="F52" s="10">
        <f t="shared" si="4"/>
        <v>0</v>
      </c>
      <c r="G52" s="10">
        <f t="shared" si="4"/>
        <v>0</v>
      </c>
      <c r="H52" s="10">
        <f t="shared" si="4"/>
        <v>13.157894736842104</v>
      </c>
      <c r="I52" s="10">
        <f t="shared" si="4"/>
        <v>2.6315789473684212</v>
      </c>
      <c r="J52" s="10">
        <f t="shared" si="4"/>
        <v>5.2631578947368425</v>
      </c>
      <c r="K52" s="10">
        <f t="shared" si="4"/>
        <v>0</v>
      </c>
      <c r="L52" s="10">
        <f t="shared" si="4"/>
        <v>13.157894736842104</v>
      </c>
      <c r="M52" s="10">
        <f t="shared" si="4"/>
        <v>5.2631578947368425</v>
      </c>
      <c r="N52" s="9"/>
    </row>
    <row r="55" spans="1:17" ht="45" x14ac:dyDescent="0.25">
      <c r="A55" s="9" t="s">
        <v>269</v>
      </c>
      <c r="B55" s="43" t="s">
        <v>240</v>
      </c>
      <c r="C55" s="8" t="s">
        <v>31</v>
      </c>
      <c r="D55" s="8" t="s">
        <v>26</v>
      </c>
      <c r="E55" s="8" t="s">
        <v>27</v>
      </c>
      <c r="F55" s="8" t="s">
        <v>39</v>
      </c>
      <c r="G55" s="8" t="s">
        <v>44</v>
      </c>
      <c r="H55" s="15" t="s">
        <v>28</v>
      </c>
      <c r="I55" s="8" t="s">
        <v>29</v>
      </c>
      <c r="J55" s="8" t="s">
        <v>34</v>
      </c>
      <c r="K55" s="8" t="s">
        <v>56</v>
      </c>
      <c r="L55" s="15" t="s">
        <v>35</v>
      </c>
      <c r="M55" s="8" t="s">
        <v>40</v>
      </c>
    </row>
    <row r="56" spans="1:17" ht="30" x14ac:dyDescent="0.25">
      <c r="A56" s="8" t="s">
        <v>227</v>
      </c>
      <c r="B56" s="9">
        <v>5</v>
      </c>
      <c r="C56" s="9">
        <v>5</v>
      </c>
      <c r="D56" s="9">
        <v>11</v>
      </c>
      <c r="E56" s="9">
        <v>7</v>
      </c>
      <c r="F56" s="9">
        <v>2</v>
      </c>
      <c r="G56" s="9">
        <v>10</v>
      </c>
      <c r="H56" s="16">
        <v>11</v>
      </c>
      <c r="I56" s="9">
        <v>11</v>
      </c>
      <c r="J56" s="9">
        <v>6</v>
      </c>
      <c r="K56" s="9">
        <v>1</v>
      </c>
      <c r="L56" s="16">
        <v>16</v>
      </c>
      <c r="M56" s="9">
        <v>2</v>
      </c>
    </row>
    <row r="57" spans="1:17" x14ac:dyDescent="0.25">
      <c r="A57" s="8" t="s">
        <v>228</v>
      </c>
      <c r="B57" s="10">
        <v>11.627906976744185</v>
      </c>
      <c r="C57" s="10">
        <v>13.157894736842104</v>
      </c>
      <c r="D57" s="10">
        <v>28.94736842105263</v>
      </c>
      <c r="E57" s="10">
        <v>18.421052631578949</v>
      </c>
      <c r="F57" s="10">
        <v>5.2631578947368425</v>
      </c>
      <c r="G57" s="10">
        <v>26.315789473684209</v>
      </c>
      <c r="H57" s="46">
        <v>28.94736842105263</v>
      </c>
      <c r="I57" s="10">
        <v>28.94736842105263</v>
      </c>
      <c r="J57" s="10">
        <v>15.789473684210526</v>
      </c>
      <c r="K57" s="10">
        <v>2.6315789473684212</v>
      </c>
      <c r="L57" s="46">
        <v>42.10526315789474</v>
      </c>
      <c r="M57" s="10">
        <v>5.2631578947368425</v>
      </c>
    </row>
    <row r="60" spans="1:17" ht="39" customHeight="1" x14ac:dyDescent="0.25">
      <c r="E60" s="43" t="s">
        <v>240</v>
      </c>
      <c r="F60" s="9">
        <v>5</v>
      </c>
      <c r="G60" s="10">
        <v>11.627906976744185</v>
      </c>
      <c r="H60" s="74"/>
      <c r="I60" s="63" t="s">
        <v>269</v>
      </c>
      <c r="J60" s="64" t="s">
        <v>227</v>
      </c>
      <c r="K60" s="64" t="s">
        <v>303</v>
      </c>
      <c r="L60" s="72"/>
      <c r="M60" s="65"/>
      <c r="Q60" s="56"/>
    </row>
    <row r="61" spans="1:17" ht="24.95" customHeight="1" x14ac:dyDescent="0.25">
      <c r="H61" s="74"/>
      <c r="I61" s="70" t="s">
        <v>35</v>
      </c>
      <c r="J61" s="69">
        <v>16</v>
      </c>
      <c r="K61" s="71">
        <v>42.10526315789474</v>
      </c>
      <c r="L61" s="69"/>
      <c r="M61" s="56"/>
      <c r="Q61" s="56"/>
    </row>
    <row r="62" spans="1:17" ht="24.95" customHeight="1" x14ac:dyDescent="0.25">
      <c r="H62" s="74"/>
      <c r="I62" s="57" t="s">
        <v>26</v>
      </c>
      <c r="J62" s="56">
        <v>11</v>
      </c>
      <c r="K62" s="58">
        <v>28.94736842105263</v>
      </c>
      <c r="L62" s="69"/>
      <c r="M62" s="56"/>
      <c r="Q62" s="56"/>
    </row>
    <row r="63" spans="1:17" ht="24.95" customHeight="1" x14ac:dyDescent="0.25">
      <c r="H63" s="74"/>
      <c r="I63" s="70" t="s">
        <v>28</v>
      </c>
      <c r="J63" s="69">
        <v>11</v>
      </c>
      <c r="K63" s="71">
        <v>28.94736842105263</v>
      </c>
      <c r="L63" s="69"/>
      <c r="M63" s="56"/>
      <c r="Q63" s="56"/>
    </row>
    <row r="64" spans="1:17" ht="24.95" customHeight="1" x14ac:dyDescent="0.25">
      <c r="H64" s="74"/>
      <c r="I64" s="57" t="s">
        <v>29</v>
      </c>
      <c r="J64" s="56">
        <v>11</v>
      </c>
      <c r="K64" s="58">
        <v>28.94736842105263</v>
      </c>
      <c r="L64" s="69"/>
      <c r="M64" s="56"/>
      <c r="Q64" s="56"/>
    </row>
    <row r="65" spans="8:17" ht="24.95" customHeight="1" x14ac:dyDescent="0.25">
      <c r="H65" s="74"/>
      <c r="I65" s="57" t="s">
        <v>44</v>
      </c>
      <c r="J65" s="56">
        <v>10</v>
      </c>
      <c r="K65" s="58">
        <v>26.315789473684209</v>
      </c>
      <c r="L65" s="69"/>
      <c r="M65" s="56"/>
      <c r="Q65" s="56"/>
    </row>
    <row r="66" spans="8:17" ht="24.95" customHeight="1" x14ac:dyDescent="0.25">
      <c r="H66" s="74"/>
      <c r="I66" s="57" t="s">
        <v>27</v>
      </c>
      <c r="J66" s="56">
        <v>7</v>
      </c>
      <c r="K66" s="58">
        <v>18.421052631578949</v>
      </c>
      <c r="L66" s="69"/>
      <c r="M66" s="56"/>
      <c r="Q66" s="56"/>
    </row>
    <row r="67" spans="8:17" ht="24.95" customHeight="1" x14ac:dyDescent="0.25">
      <c r="H67" s="74"/>
      <c r="I67" s="57" t="s">
        <v>34</v>
      </c>
      <c r="J67" s="56">
        <v>6</v>
      </c>
      <c r="K67" s="58">
        <v>15.789473684210526</v>
      </c>
      <c r="L67" s="69"/>
      <c r="M67" s="56"/>
      <c r="Q67" s="56"/>
    </row>
    <row r="68" spans="8:17" ht="24.95" customHeight="1" x14ac:dyDescent="0.25">
      <c r="H68" s="74"/>
      <c r="I68" s="57" t="s">
        <v>31</v>
      </c>
      <c r="J68" s="56">
        <v>5</v>
      </c>
      <c r="K68" s="58">
        <v>13.157894736842104</v>
      </c>
      <c r="L68" s="69"/>
      <c r="M68" s="56"/>
      <c r="Q68" s="56"/>
    </row>
    <row r="69" spans="8:17" ht="24.95" customHeight="1" x14ac:dyDescent="0.25">
      <c r="H69" s="74"/>
      <c r="I69" s="57" t="s">
        <v>39</v>
      </c>
      <c r="J69" s="56">
        <v>2</v>
      </c>
      <c r="K69" s="58">
        <v>5.2631578947368425</v>
      </c>
      <c r="L69" s="69"/>
      <c r="M69" s="56"/>
      <c r="Q69" s="56"/>
    </row>
    <row r="70" spans="8:17" ht="24.95" customHeight="1" x14ac:dyDescent="0.25">
      <c r="H70" s="74"/>
      <c r="I70" s="57" t="s">
        <v>40</v>
      </c>
      <c r="J70" s="56">
        <v>2</v>
      </c>
      <c r="K70" s="58">
        <v>5.2631578947368425</v>
      </c>
      <c r="L70" s="69"/>
      <c r="M70" s="56"/>
      <c r="Q70" s="56"/>
    </row>
    <row r="71" spans="8:17" ht="24.95" customHeight="1" x14ac:dyDescent="0.25">
      <c r="H71" s="74"/>
      <c r="I71" s="61" t="s">
        <v>307</v>
      </c>
      <c r="J71" s="59">
        <v>1</v>
      </c>
      <c r="K71" s="60">
        <v>2.6315789473684212</v>
      </c>
      <c r="L71" s="69"/>
      <c r="M71" s="56"/>
      <c r="Q71" s="56"/>
    </row>
    <row r="72" spans="8:17" ht="24.95" customHeight="1" x14ac:dyDescent="0.25">
      <c r="H72" s="74"/>
      <c r="I72" s="56"/>
      <c r="J72" s="56"/>
      <c r="K72" s="56"/>
      <c r="L72" s="69"/>
      <c r="M72" s="56"/>
      <c r="Q72" s="56"/>
    </row>
    <row r="73" spans="8:17" ht="24.95" customHeight="1" x14ac:dyDescent="0.25">
      <c r="H73" s="74"/>
      <c r="I73" s="56"/>
      <c r="J73" s="56"/>
      <c r="K73" s="56"/>
      <c r="L73" s="69"/>
      <c r="M73" s="56"/>
      <c r="N73" s="56"/>
      <c r="O73" s="56"/>
      <c r="P73" s="56"/>
      <c r="Q73" s="56"/>
    </row>
    <row r="74" spans="8:17" ht="39" customHeight="1" x14ac:dyDescent="0.25">
      <c r="H74" s="74"/>
      <c r="I74" s="56"/>
      <c r="J74" s="56"/>
      <c r="K74" s="56"/>
      <c r="L74" s="69"/>
      <c r="M74" s="56"/>
      <c r="N74" s="63" t="s">
        <v>233</v>
      </c>
      <c r="O74" s="64" t="s">
        <v>239</v>
      </c>
      <c r="P74" s="64" t="s">
        <v>303</v>
      </c>
      <c r="Q74" s="56"/>
    </row>
    <row r="75" spans="8:17" ht="18" customHeight="1" x14ac:dyDescent="0.25">
      <c r="N75" s="56" t="s">
        <v>224</v>
      </c>
      <c r="O75" s="56">
        <v>8</v>
      </c>
      <c r="P75" s="58">
        <f>O75*100/38</f>
        <v>21.05263157894737</v>
      </c>
    </row>
    <row r="76" spans="8:17" ht="18" customHeight="1" x14ac:dyDescent="0.25">
      <c r="N76" s="56" t="s">
        <v>167</v>
      </c>
      <c r="O76" s="56">
        <v>3</v>
      </c>
      <c r="P76" s="58">
        <f t="shared" ref="P76:P86" si="5">O76*100/38</f>
        <v>7.8947368421052628</v>
      </c>
    </row>
    <row r="77" spans="8:17" ht="18" customHeight="1" x14ac:dyDescent="0.25">
      <c r="N77" s="56" t="s">
        <v>205</v>
      </c>
      <c r="O77" s="56">
        <v>2</v>
      </c>
      <c r="P77" s="58">
        <f t="shared" si="5"/>
        <v>5.2631578947368425</v>
      </c>
    </row>
    <row r="78" spans="8:17" ht="18" customHeight="1" x14ac:dyDescent="0.25">
      <c r="N78" s="56" t="s">
        <v>259</v>
      </c>
      <c r="O78" s="56">
        <v>1</v>
      </c>
      <c r="P78" s="58">
        <f t="shared" si="5"/>
        <v>2.6315789473684212</v>
      </c>
    </row>
    <row r="79" spans="8:17" ht="18" customHeight="1" x14ac:dyDescent="0.25">
      <c r="N79" s="56" t="s">
        <v>305</v>
      </c>
      <c r="O79" s="56">
        <v>1</v>
      </c>
      <c r="P79" s="58">
        <f t="shared" si="5"/>
        <v>2.6315789473684212</v>
      </c>
    </row>
    <row r="80" spans="8:17" ht="18" customHeight="1" x14ac:dyDescent="0.25">
      <c r="N80" s="56" t="s">
        <v>262</v>
      </c>
      <c r="O80" s="56">
        <v>1</v>
      </c>
      <c r="P80" s="58">
        <f t="shared" si="5"/>
        <v>2.6315789473684212</v>
      </c>
    </row>
    <row r="81" spans="14:16" ht="18" customHeight="1" x14ac:dyDescent="0.25">
      <c r="N81" s="56" t="s">
        <v>306</v>
      </c>
      <c r="O81" s="56">
        <v>1</v>
      </c>
      <c r="P81" s="58">
        <f t="shared" si="5"/>
        <v>2.6315789473684212</v>
      </c>
    </row>
    <row r="82" spans="14:16" ht="18" customHeight="1" x14ac:dyDescent="0.25">
      <c r="N82" s="56" t="s">
        <v>220</v>
      </c>
      <c r="O82" s="56">
        <v>1</v>
      </c>
      <c r="P82" s="58">
        <f t="shared" si="5"/>
        <v>2.6315789473684212</v>
      </c>
    </row>
    <row r="83" spans="14:16" ht="18" customHeight="1" x14ac:dyDescent="0.25">
      <c r="N83" s="56" t="s">
        <v>263</v>
      </c>
      <c r="O83" s="56">
        <v>1</v>
      </c>
      <c r="P83" s="58">
        <f t="shared" si="5"/>
        <v>2.6315789473684212</v>
      </c>
    </row>
    <row r="84" spans="14:16" ht="18" customHeight="1" x14ac:dyDescent="0.25">
      <c r="N84" s="56" t="s">
        <v>260</v>
      </c>
      <c r="O84" s="56">
        <v>1</v>
      </c>
      <c r="P84" s="58">
        <f t="shared" si="5"/>
        <v>2.6315789473684212</v>
      </c>
    </row>
    <row r="85" spans="14:16" ht="18" customHeight="1" x14ac:dyDescent="0.25">
      <c r="N85" s="56" t="s">
        <v>264</v>
      </c>
      <c r="O85" s="56">
        <v>1</v>
      </c>
      <c r="P85" s="58">
        <f t="shared" si="5"/>
        <v>2.6315789473684212</v>
      </c>
    </row>
    <row r="86" spans="14:16" ht="18" customHeight="1" x14ac:dyDescent="0.25">
      <c r="N86" s="75" t="s">
        <v>261</v>
      </c>
      <c r="O86" s="59">
        <v>1</v>
      </c>
      <c r="P86" s="60">
        <f t="shared" si="5"/>
        <v>2.6315789473684212</v>
      </c>
    </row>
  </sheetData>
  <autoFilter ref="A1:N52"/>
  <sortState ref="N75:P86">
    <sortCondition descending="1" ref="O61:O7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2" zoomScale="80" zoomScaleNormal="80" workbookViewId="0">
      <selection activeCell="A34" sqref="A34:B34"/>
    </sheetView>
  </sheetViews>
  <sheetFormatPr baseColWidth="10" defaultRowHeight="15" x14ac:dyDescent="0.25"/>
  <cols>
    <col min="1" max="1" width="39.85546875" customWidth="1"/>
    <col min="2" max="2" width="12" customWidth="1"/>
    <col min="3" max="3" width="54.42578125" customWidth="1"/>
  </cols>
  <sheetData>
    <row r="1" spans="1:4" x14ac:dyDescent="0.25">
      <c r="A1" s="53" t="s">
        <v>118</v>
      </c>
      <c r="B1" s="33"/>
      <c r="C1" s="36" t="s">
        <v>265</v>
      </c>
    </row>
    <row r="2" spans="1:4" ht="29.25" customHeight="1" x14ac:dyDescent="0.25">
      <c r="A2" s="54" t="s">
        <v>119</v>
      </c>
      <c r="B2" s="55">
        <v>1</v>
      </c>
      <c r="C2" s="34" t="s">
        <v>117</v>
      </c>
      <c r="D2">
        <v>2</v>
      </c>
    </row>
    <row r="3" spans="1:4" ht="56.25" customHeight="1" x14ac:dyDescent="0.25">
      <c r="A3" s="54" t="s">
        <v>128</v>
      </c>
      <c r="B3" s="55">
        <v>1</v>
      </c>
      <c r="C3" s="34" t="s">
        <v>123</v>
      </c>
      <c r="D3">
        <v>5</v>
      </c>
    </row>
    <row r="4" spans="1:4" ht="30" x14ac:dyDescent="0.25">
      <c r="A4" s="54" t="s">
        <v>131</v>
      </c>
      <c r="B4" s="55">
        <v>1</v>
      </c>
      <c r="C4" s="34" t="s">
        <v>130</v>
      </c>
      <c r="D4">
        <v>1</v>
      </c>
    </row>
    <row r="5" spans="1:4" ht="30" x14ac:dyDescent="0.25">
      <c r="A5" s="54" t="s">
        <v>141</v>
      </c>
      <c r="B5" s="55">
        <v>1</v>
      </c>
      <c r="C5" s="34" t="s">
        <v>140</v>
      </c>
      <c r="D5">
        <v>1</v>
      </c>
    </row>
    <row r="6" spans="1:4" ht="30" x14ac:dyDescent="0.25">
      <c r="A6" s="54" t="s">
        <v>142</v>
      </c>
      <c r="B6" s="55">
        <v>18</v>
      </c>
      <c r="C6" s="34" t="s">
        <v>150</v>
      </c>
      <c r="D6">
        <v>1</v>
      </c>
    </row>
    <row r="7" spans="1:4" x14ac:dyDescent="0.25">
      <c r="A7" s="54" t="s">
        <v>181</v>
      </c>
      <c r="B7" s="55">
        <v>3</v>
      </c>
      <c r="C7" s="34" t="s">
        <v>159</v>
      </c>
      <c r="D7">
        <v>2</v>
      </c>
    </row>
    <row r="8" spans="1:4" x14ac:dyDescent="0.25">
      <c r="A8" s="54" t="s">
        <v>196</v>
      </c>
      <c r="B8" s="55">
        <v>2</v>
      </c>
      <c r="C8" s="34" t="s">
        <v>172</v>
      </c>
      <c r="D8">
        <v>1</v>
      </c>
    </row>
    <row r="9" spans="1:4" x14ac:dyDescent="0.25">
      <c r="A9" s="54" t="s">
        <v>216</v>
      </c>
      <c r="B9" s="55">
        <v>1</v>
      </c>
      <c r="C9" s="34" t="s">
        <v>175</v>
      </c>
      <c r="D9">
        <v>4</v>
      </c>
    </row>
    <row r="10" spans="1:4" x14ac:dyDescent="0.25">
      <c r="B10" s="35"/>
      <c r="C10" s="34" t="s">
        <v>187</v>
      </c>
      <c r="D10">
        <v>1</v>
      </c>
    </row>
    <row r="11" spans="1:4" ht="30" x14ac:dyDescent="0.25">
      <c r="B11" s="35"/>
      <c r="C11" s="34" t="s">
        <v>204</v>
      </c>
      <c r="D11">
        <v>1</v>
      </c>
    </row>
    <row r="12" spans="1:4" x14ac:dyDescent="0.25">
      <c r="B12" s="35"/>
      <c r="C12" s="34" t="s">
        <v>209</v>
      </c>
      <c r="D12">
        <v>1</v>
      </c>
    </row>
    <row r="13" spans="1:4" ht="30" x14ac:dyDescent="0.25">
      <c r="B13" s="35"/>
      <c r="C13" s="34" t="s">
        <v>210</v>
      </c>
      <c r="D13">
        <v>1</v>
      </c>
    </row>
    <row r="14" spans="1:4" ht="30" x14ac:dyDescent="0.25">
      <c r="B14" s="35"/>
      <c r="C14" s="34" t="s">
        <v>214</v>
      </c>
      <c r="D14">
        <v>1</v>
      </c>
    </row>
    <row r="15" spans="1:4" x14ac:dyDescent="0.25">
      <c r="B15" s="35"/>
      <c r="C15" s="34" t="s">
        <v>221</v>
      </c>
      <c r="D15">
        <v>1</v>
      </c>
    </row>
    <row r="16" spans="1:4" x14ac:dyDescent="0.25">
      <c r="B16" s="35"/>
      <c r="C16" s="34" t="s">
        <v>225</v>
      </c>
      <c r="D16">
        <v>1</v>
      </c>
    </row>
    <row r="17" spans="1:4" x14ac:dyDescent="0.25">
      <c r="A17" s="37" t="s">
        <v>121</v>
      </c>
      <c r="B17" s="35"/>
      <c r="C17" s="37" t="s">
        <v>15</v>
      </c>
    </row>
    <row r="18" spans="1:4" ht="28.5" customHeight="1" x14ac:dyDescent="0.25">
      <c r="A18" s="34" t="s">
        <v>117</v>
      </c>
      <c r="B18" s="35">
        <v>1</v>
      </c>
      <c r="C18" s="34" t="s">
        <v>122</v>
      </c>
      <c r="D18">
        <v>1</v>
      </c>
    </row>
    <row r="19" spans="1:4" ht="30" x14ac:dyDescent="0.25">
      <c r="A19" s="34" t="s">
        <v>202</v>
      </c>
      <c r="B19" s="34">
        <v>2</v>
      </c>
      <c r="C19" s="34" t="s">
        <v>168</v>
      </c>
      <c r="D19">
        <v>4</v>
      </c>
    </row>
    <row r="20" spans="1:4" x14ac:dyDescent="0.25">
      <c r="A20" t="s">
        <v>207</v>
      </c>
      <c r="B20">
        <v>1</v>
      </c>
      <c r="C20" s="34" t="s">
        <v>319</v>
      </c>
      <c r="D20">
        <v>1</v>
      </c>
    </row>
    <row r="21" spans="1:4" x14ac:dyDescent="0.25">
      <c r="C21" s="34" t="s">
        <v>158</v>
      </c>
      <c r="D21">
        <v>1</v>
      </c>
    </row>
    <row r="22" spans="1:4" x14ac:dyDescent="0.25">
      <c r="C22" s="34"/>
    </row>
    <row r="23" spans="1:4" x14ac:dyDescent="0.25">
      <c r="C23" s="34" t="s">
        <v>171</v>
      </c>
      <c r="D23">
        <v>1</v>
      </c>
    </row>
    <row r="24" spans="1:4" x14ac:dyDescent="0.25">
      <c r="C24" s="34" t="s">
        <v>186</v>
      </c>
      <c r="D24">
        <v>2</v>
      </c>
    </row>
    <row r="25" spans="1:4" x14ac:dyDescent="0.25">
      <c r="C25" s="34" t="s">
        <v>190</v>
      </c>
      <c r="D25">
        <v>2</v>
      </c>
    </row>
    <row r="26" spans="1:4" x14ac:dyDescent="0.25">
      <c r="C26" s="34" t="s">
        <v>198</v>
      </c>
      <c r="D26">
        <v>1</v>
      </c>
    </row>
    <row r="27" spans="1:4" ht="30" x14ac:dyDescent="0.25">
      <c r="C27" s="34" t="s">
        <v>208</v>
      </c>
      <c r="D27">
        <v>4</v>
      </c>
    </row>
    <row r="28" spans="1:4" x14ac:dyDescent="0.25">
      <c r="C28" s="34" t="s">
        <v>215</v>
      </c>
      <c r="D28">
        <v>1</v>
      </c>
    </row>
    <row r="29" spans="1:4" x14ac:dyDescent="0.25">
      <c r="C29" s="34"/>
    </row>
    <row r="30" spans="1:4" x14ac:dyDescent="0.25">
      <c r="A30" s="36" t="s">
        <v>124</v>
      </c>
      <c r="C30" s="36" t="s">
        <v>126</v>
      </c>
    </row>
    <row r="31" spans="1:4" ht="30" x14ac:dyDescent="0.25">
      <c r="A31" s="34" t="s">
        <v>125</v>
      </c>
      <c r="B31">
        <v>1</v>
      </c>
      <c r="C31" s="34" t="s">
        <v>127</v>
      </c>
      <c r="D31">
        <v>1</v>
      </c>
    </row>
    <row r="33" spans="1:4" x14ac:dyDescent="0.25">
      <c r="A33" s="36" t="s">
        <v>135</v>
      </c>
      <c r="C33" s="36" t="s">
        <v>16</v>
      </c>
    </row>
    <row r="34" spans="1:4" x14ac:dyDescent="0.25">
      <c r="A34" t="s">
        <v>136</v>
      </c>
      <c r="B34">
        <v>1</v>
      </c>
      <c r="C34" t="s">
        <v>137</v>
      </c>
      <c r="D34">
        <v>13</v>
      </c>
    </row>
    <row r="35" spans="1:4" x14ac:dyDescent="0.25">
      <c r="C35" t="s">
        <v>144</v>
      </c>
      <c r="D35">
        <v>1</v>
      </c>
    </row>
    <row r="36" spans="1:4" x14ac:dyDescent="0.25">
      <c r="C36" t="s">
        <v>169</v>
      </c>
      <c r="D36">
        <v>1</v>
      </c>
    </row>
    <row r="37" spans="1:4" x14ac:dyDescent="0.25">
      <c r="C37" t="s">
        <v>179</v>
      </c>
      <c r="D37">
        <v>2</v>
      </c>
    </row>
    <row r="38" spans="1:4" x14ac:dyDescent="0.25">
      <c r="C38" t="s">
        <v>166</v>
      </c>
      <c r="D38">
        <v>1</v>
      </c>
    </row>
    <row r="39" spans="1:4" x14ac:dyDescent="0.25">
      <c r="A39" s="36" t="s">
        <v>145</v>
      </c>
      <c r="C39" s="36" t="s">
        <v>148</v>
      </c>
    </row>
    <row r="40" spans="1:4" x14ac:dyDescent="0.25">
      <c r="A40" t="s">
        <v>146</v>
      </c>
      <c r="B40">
        <v>7</v>
      </c>
      <c r="C40" t="s">
        <v>149</v>
      </c>
      <c r="D40">
        <v>4</v>
      </c>
    </row>
    <row r="41" spans="1:4" x14ac:dyDescent="0.25">
      <c r="A41" t="s">
        <v>166</v>
      </c>
      <c r="B41">
        <v>1</v>
      </c>
      <c r="C41" t="s">
        <v>164</v>
      </c>
      <c r="D41">
        <v>2</v>
      </c>
    </row>
    <row r="42" spans="1:4" x14ac:dyDescent="0.25">
      <c r="A42" t="s">
        <v>185</v>
      </c>
      <c r="B42">
        <v>1</v>
      </c>
      <c r="C42" t="s">
        <v>219</v>
      </c>
      <c r="D42">
        <v>2</v>
      </c>
    </row>
    <row r="43" spans="1:4" x14ac:dyDescent="0.25">
      <c r="A43" t="s">
        <v>315</v>
      </c>
      <c r="B43">
        <v>1</v>
      </c>
    </row>
    <row r="46" spans="1:4" x14ac:dyDescent="0.25">
      <c r="A46" s="36" t="s">
        <v>14</v>
      </c>
      <c r="C46" s="36" t="s">
        <v>157</v>
      </c>
    </row>
    <row r="47" spans="1:4" x14ac:dyDescent="0.25">
      <c r="A47" t="s">
        <v>160</v>
      </c>
      <c r="B47">
        <v>7</v>
      </c>
      <c r="C47" t="s">
        <v>184</v>
      </c>
      <c r="D47">
        <v>2</v>
      </c>
    </row>
    <row r="48" spans="1:4" x14ac:dyDescent="0.25">
      <c r="A48" t="s">
        <v>223</v>
      </c>
      <c r="B48">
        <v>1</v>
      </c>
      <c r="C48" t="s">
        <v>192</v>
      </c>
      <c r="D48">
        <v>2</v>
      </c>
    </row>
    <row r="49" spans="1:4" x14ac:dyDescent="0.25">
      <c r="C49" t="s">
        <v>218</v>
      </c>
      <c r="D49">
        <v>1</v>
      </c>
    </row>
    <row r="50" spans="1:4" x14ac:dyDescent="0.25">
      <c r="A50" s="36" t="s">
        <v>177</v>
      </c>
      <c r="C50" s="36" t="s">
        <v>18</v>
      </c>
    </row>
    <row r="51" spans="1:4" x14ac:dyDescent="0.25">
      <c r="A51" t="s">
        <v>178</v>
      </c>
      <c r="B51">
        <v>1</v>
      </c>
      <c r="C51" t="s">
        <v>163</v>
      </c>
      <c r="D51">
        <v>1</v>
      </c>
    </row>
    <row r="52" spans="1:4" x14ac:dyDescent="0.25">
      <c r="A52" t="s">
        <v>199</v>
      </c>
      <c r="B52">
        <v>1</v>
      </c>
      <c r="C52" t="s">
        <v>174</v>
      </c>
      <c r="D52">
        <v>1</v>
      </c>
    </row>
    <row r="54" spans="1:4" x14ac:dyDescent="0.25">
      <c r="A54" s="36" t="s">
        <v>194</v>
      </c>
    </row>
    <row r="55" spans="1:4" x14ac:dyDescent="0.25">
      <c r="A55" t="s">
        <v>195</v>
      </c>
      <c r="B55">
        <v>2</v>
      </c>
    </row>
    <row r="56" spans="1:4" x14ac:dyDescent="0.25">
      <c r="A56" t="s">
        <v>211</v>
      </c>
      <c r="B56">
        <v>1</v>
      </c>
    </row>
    <row r="58" spans="1:4" x14ac:dyDescent="0.25">
      <c r="A58" s="36" t="s">
        <v>318</v>
      </c>
    </row>
    <row r="59" spans="1:4" x14ac:dyDescent="0.25">
      <c r="A59" t="s">
        <v>149</v>
      </c>
      <c r="B59">
        <v>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baseColWidth="10" defaultRowHeight="15" x14ac:dyDescent="0.25"/>
  <cols>
    <col min="1" max="1" width="11.42578125" style="4"/>
    <col min="2" max="2" width="11.5703125" customWidth="1"/>
    <col min="3" max="3" width="11.7109375" customWidth="1"/>
  </cols>
  <sheetData>
    <row r="1" spans="1:17" x14ac:dyDescent="0.25">
      <c r="A1" s="115" t="s">
        <v>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5">
      <c r="B2" s="4" t="s">
        <v>6</v>
      </c>
      <c r="C2" s="115"/>
      <c r="D2" s="115"/>
      <c r="E2" s="115"/>
      <c r="F2" s="115"/>
      <c r="G2" s="115"/>
      <c r="H2" s="115" t="s">
        <v>23</v>
      </c>
      <c r="I2" s="115"/>
      <c r="J2" s="115"/>
      <c r="K2" s="115" t="s">
        <v>24</v>
      </c>
      <c r="L2" s="115"/>
      <c r="M2" s="115"/>
      <c r="N2" s="115"/>
      <c r="O2" s="115"/>
      <c r="P2" s="115" t="s">
        <v>25</v>
      </c>
      <c r="Q2" s="115"/>
    </row>
    <row r="3" spans="1:17" s="3" customFormat="1" ht="30" customHeight="1" x14ac:dyDescent="0.25">
      <c r="A3" s="3" t="s">
        <v>3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21</v>
      </c>
      <c r="H3" s="3" t="s">
        <v>15</v>
      </c>
      <c r="I3" s="3" t="s">
        <v>12</v>
      </c>
      <c r="J3" s="3" t="s">
        <v>13</v>
      </c>
      <c r="K3" s="3" t="s">
        <v>14</v>
      </c>
      <c r="L3" s="3" t="s">
        <v>16</v>
      </c>
      <c r="M3" s="3" t="s">
        <v>22</v>
      </c>
      <c r="N3" s="3" t="s">
        <v>17</v>
      </c>
      <c r="O3" s="3" t="s">
        <v>19</v>
      </c>
      <c r="P3" s="3" t="s">
        <v>18</v>
      </c>
      <c r="Q3" s="3" t="s">
        <v>20</v>
      </c>
    </row>
    <row r="4" spans="1:17" x14ac:dyDescent="0.25">
      <c r="A4" s="4">
        <v>1</v>
      </c>
    </row>
    <row r="5" spans="1:17" x14ac:dyDescent="0.25">
      <c r="A5" s="4">
        <v>2</v>
      </c>
      <c r="D5">
        <v>1</v>
      </c>
      <c r="G5">
        <v>1</v>
      </c>
    </row>
    <row r="6" spans="1:17" x14ac:dyDescent="0.25">
      <c r="A6" s="4">
        <v>3</v>
      </c>
    </row>
    <row r="7" spans="1:17" x14ac:dyDescent="0.25">
      <c r="A7" s="4">
        <v>4</v>
      </c>
    </row>
    <row r="8" spans="1:17" x14ac:dyDescent="0.25">
      <c r="A8" s="4">
        <v>5</v>
      </c>
    </row>
    <row r="9" spans="1:17" x14ac:dyDescent="0.25">
      <c r="A9" s="4">
        <v>6</v>
      </c>
    </row>
    <row r="10" spans="1:17" x14ac:dyDescent="0.25">
      <c r="A10" s="4">
        <v>7</v>
      </c>
    </row>
    <row r="11" spans="1:17" x14ac:dyDescent="0.25">
      <c r="A11" s="4">
        <v>8</v>
      </c>
    </row>
    <row r="12" spans="1:17" x14ac:dyDescent="0.25">
      <c r="A12" s="4">
        <v>9</v>
      </c>
    </row>
    <row r="13" spans="1:17" x14ac:dyDescent="0.25">
      <c r="A13" s="4">
        <v>10</v>
      </c>
    </row>
    <row r="14" spans="1:17" x14ac:dyDescent="0.25">
      <c r="A14" s="4">
        <v>11</v>
      </c>
    </row>
    <row r="15" spans="1:17" x14ac:dyDescent="0.25">
      <c r="A15" s="4">
        <v>12</v>
      </c>
    </row>
    <row r="16" spans="1:17" x14ac:dyDescent="0.25">
      <c r="A16" s="4">
        <v>13</v>
      </c>
    </row>
    <row r="17" spans="1:12" x14ac:dyDescent="0.25">
      <c r="A17" s="4">
        <v>14</v>
      </c>
      <c r="D17">
        <v>1</v>
      </c>
    </row>
    <row r="18" spans="1:12" s="29" customFormat="1" x14ac:dyDescent="0.25">
      <c r="A18" s="28">
        <v>15</v>
      </c>
      <c r="D18" s="29">
        <v>1</v>
      </c>
      <c r="F18" s="29">
        <v>1</v>
      </c>
    </row>
    <row r="19" spans="1:12" x14ac:dyDescent="0.25">
      <c r="A19" s="4">
        <v>16</v>
      </c>
    </row>
    <row r="20" spans="1:12" x14ac:dyDescent="0.25">
      <c r="A20" s="4">
        <v>17</v>
      </c>
    </row>
    <row r="21" spans="1:12" x14ac:dyDescent="0.25">
      <c r="A21" s="4">
        <v>18</v>
      </c>
      <c r="E21">
        <v>1</v>
      </c>
    </row>
    <row r="22" spans="1:12" x14ac:dyDescent="0.25">
      <c r="A22" s="4">
        <v>19</v>
      </c>
    </row>
    <row r="23" spans="1:12" x14ac:dyDescent="0.25">
      <c r="A23" s="4">
        <v>20</v>
      </c>
    </row>
    <row r="24" spans="1:12" x14ac:dyDescent="0.25">
      <c r="A24" s="4">
        <v>21</v>
      </c>
    </row>
    <row r="25" spans="1:12" x14ac:dyDescent="0.25">
      <c r="A25" s="4">
        <v>22</v>
      </c>
      <c r="E25">
        <v>1</v>
      </c>
    </row>
    <row r="26" spans="1:12" x14ac:dyDescent="0.25">
      <c r="A26" s="4">
        <v>23</v>
      </c>
      <c r="E26">
        <v>1</v>
      </c>
      <c r="G26">
        <v>1</v>
      </c>
      <c r="L26">
        <v>1</v>
      </c>
    </row>
    <row r="27" spans="1:12" x14ac:dyDescent="0.25">
      <c r="A27" s="4">
        <v>24</v>
      </c>
      <c r="E27">
        <v>1</v>
      </c>
    </row>
    <row r="28" spans="1:12" x14ac:dyDescent="0.25">
      <c r="A28" s="4">
        <v>25</v>
      </c>
      <c r="D28">
        <v>1</v>
      </c>
    </row>
    <row r="29" spans="1:12" x14ac:dyDescent="0.25">
      <c r="A29" s="4">
        <v>26</v>
      </c>
    </row>
    <row r="30" spans="1:12" x14ac:dyDescent="0.25">
      <c r="A30" s="4">
        <v>27</v>
      </c>
    </row>
    <row r="31" spans="1:12" x14ac:dyDescent="0.25">
      <c r="A31" s="4">
        <v>28</v>
      </c>
      <c r="D31">
        <v>1</v>
      </c>
    </row>
    <row r="32" spans="1:12" x14ac:dyDescent="0.25">
      <c r="A32" s="4">
        <v>29</v>
      </c>
    </row>
    <row r="33" spans="1:11" x14ac:dyDescent="0.25">
      <c r="A33" s="4">
        <v>30</v>
      </c>
      <c r="D33">
        <v>1</v>
      </c>
    </row>
    <row r="34" spans="1:11" x14ac:dyDescent="0.25">
      <c r="A34" s="4">
        <v>31</v>
      </c>
    </row>
    <row r="35" spans="1:11" x14ac:dyDescent="0.25">
      <c r="A35" s="4">
        <v>32</v>
      </c>
    </row>
    <row r="36" spans="1:11" x14ac:dyDescent="0.25">
      <c r="A36" s="4">
        <v>33</v>
      </c>
    </row>
    <row r="37" spans="1:11" x14ac:dyDescent="0.25">
      <c r="A37" s="4">
        <v>34</v>
      </c>
      <c r="H37">
        <v>1</v>
      </c>
      <c r="K37">
        <v>1</v>
      </c>
    </row>
    <row r="38" spans="1:11" x14ac:dyDescent="0.25">
      <c r="A38" s="4">
        <v>35</v>
      </c>
    </row>
    <row r="39" spans="1:11" x14ac:dyDescent="0.25">
      <c r="A39" s="4">
        <v>36</v>
      </c>
    </row>
    <row r="40" spans="1:11" x14ac:dyDescent="0.25">
      <c r="A40" s="4">
        <v>37</v>
      </c>
      <c r="D40">
        <v>1</v>
      </c>
      <c r="E40">
        <v>1</v>
      </c>
    </row>
    <row r="41" spans="1:11" x14ac:dyDescent="0.25">
      <c r="A41" s="4">
        <v>38</v>
      </c>
    </row>
    <row r="42" spans="1:11" x14ac:dyDescent="0.25">
      <c r="A42" s="4">
        <v>39</v>
      </c>
    </row>
    <row r="43" spans="1:11" x14ac:dyDescent="0.25">
      <c r="A43" s="4">
        <v>40</v>
      </c>
    </row>
    <row r="44" spans="1:11" x14ac:dyDescent="0.25">
      <c r="A44" s="4">
        <v>41</v>
      </c>
      <c r="D44">
        <v>1</v>
      </c>
    </row>
    <row r="45" spans="1:11" x14ac:dyDescent="0.25">
      <c r="A45" s="4">
        <v>42</v>
      </c>
    </row>
    <row r="46" spans="1:11" x14ac:dyDescent="0.25">
      <c r="A46" s="4">
        <v>43</v>
      </c>
      <c r="B46">
        <v>1</v>
      </c>
      <c r="H46">
        <v>1</v>
      </c>
      <c r="I46">
        <v>1</v>
      </c>
    </row>
    <row r="47" spans="1:11" x14ac:dyDescent="0.25">
      <c r="A47" s="4">
        <v>44</v>
      </c>
      <c r="D47">
        <v>1</v>
      </c>
    </row>
    <row r="48" spans="1:11" x14ac:dyDescent="0.25">
      <c r="A48" s="4">
        <v>45</v>
      </c>
    </row>
    <row r="49" spans="1:17" x14ac:dyDescent="0.25">
      <c r="A49" s="4">
        <v>46</v>
      </c>
    </row>
    <row r="50" spans="1:17" x14ac:dyDescent="0.25">
      <c r="A50" s="4">
        <v>47</v>
      </c>
    </row>
    <row r="51" spans="1:17" x14ac:dyDescent="0.25">
      <c r="A51" s="4">
        <v>48</v>
      </c>
    </row>
    <row r="52" spans="1:17" x14ac:dyDescent="0.25">
      <c r="A52" s="4">
        <v>49</v>
      </c>
    </row>
    <row r="53" spans="1:17" x14ac:dyDescent="0.25">
      <c r="A53" s="4">
        <v>50</v>
      </c>
    </row>
    <row r="54" spans="1:17" x14ac:dyDescent="0.25">
      <c r="A54" s="22" t="s">
        <v>65</v>
      </c>
      <c r="B54" s="23">
        <f>SUM(B4:B53)</f>
        <v>1</v>
      </c>
      <c r="C54" s="23">
        <f t="shared" ref="C54:Q54" si="0">SUM(C4:C53)</f>
        <v>0</v>
      </c>
      <c r="D54" s="23">
        <f t="shared" si="0"/>
        <v>9</v>
      </c>
      <c r="E54" s="23">
        <f t="shared" si="0"/>
        <v>5</v>
      </c>
      <c r="F54" s="23">
        <f t="shared" si="0"/>
        <v>1</v>
      </c>
      <c r="G54" s="23">
        <f t="shared" si="0"/>
        <v>2</v>
      </c>
      <c r="H54" s="23">
        <f t="shared" si="0"/>
        <v>2</v>
      </c>
      <c r="I54" s="23">
        <f t="shared" si="0"/>
        <v>1</v>
      </c>
      <c r="J54" s="23">
        <f t="shared" si="0"/>
        <v>0</v>
      </c>
      <c r="K54" s="23">
        <f t="shared" si="0"/>
        <v>1</v>
      </c>
      <c r="L54" s="23">
        <f t="shared" si="0"/>
        <v>1</v>
      </c>
      <c r="M54" s="23">
        <f t="shared" si="0"/>
        <v>0</v>
      </c>
      <c r="N54" s="23">
        <f t="shared" si="0"/>
        <v>0</v>
      </c>
      <c r="O54" s="23">
        <f t="shared" si="0"/>
        <v>0</v>
      </c>
      <c r="P54" s="23">
        <f t="shared" si="0"/>
        <v>0</v>
      </c>
      <c r="Q54" s="23">
        <f t="shared" si="0"/>
        <v>0</v>
      </c>
    </row>
  </sheetData>
  <mergeCells count="5">
    <mergeCell ref="A1:Q1"/>
    <mergeCell ref="C2:G2"/>
    <mergeCell ref="H2:J2"/>
    <mergeCell ref="K2:O2"/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MatrizDados</vt:lpstr>
      <vt:lpstr>Cêrebro</vt:lpstr>
      <vt:lpstr>Fígado</vt:lpstr>
      <vt:lpstr>Rim</vt:lpstr>
      <vt:lpstr>Pulmão</vt:lpstr>
      <vt:lpstr>Baço</vt:lpstr>
      <vt:lpstr>Coração</vt:lpstr>
      <vt:lpstr>Hoja1</vt:lpstr>
      <vt:lpstr>Trombose</vt:lpstr>
      <vt:lpstr>Hemorragias</vt:lpstr>
      <vt:lpstr>Parasitas</vt:lpstr>
      <vt:lpstr>TablaGeral1</vt:lpstr>
      <vt:lpstr>TablaGeral2</vt:lpstr>
      <vt:lpstr>TablaGeral3</vt:lpstr>
      <vt:lpstr>Anexos</vt:lpstr>
      <vt:lpstr>TGI</vt:lpstr>
      <vt:lpstr>VascuGranulomatosas</vt:lpstr>
      <vt:lpstr>AbsHeterofilicos</vt:lpstr>
      <vt:lpstr>GraHeterofilicos</vt:lpstr>
      <vt:lpstr>TablaGeral1!Área_de_impresión</vt:lpstr>
      <vt:lpstr>TablaGeral2!Área_de_impresión</vt:lpstr>
      <vt:lpstr>TablaGeral3!Área_de_impresión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SandyPulecio</dc:creator>
  <cp:lastModifiedBy>Pablo Felipe Cruz Ochoa</cp:lastModifiedBy>
  <cp:lastPrinted>2017-02-01T02:54:48Z</cp:lastPrinted>
  <dcterms:created xsi:type="dcterms:W3CDTF">2017-01-02T22:18:49Z</dcterms:created>
  <dcterms:modified xsi:type="dcterms:W3CDTF">2017-02-13T09:58:40Z</dcterms:modified>
</cp:coreProperties>
</file>